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7. Coût de la santé_financement\Assurance maladie\2. Primes AOS\Source de données\"/>
    </mc:Choice>
  </mc:AlternateContent>
  <xr:revisionPtr revIDLastSave="0" documentId="13_ncr:1_{17EFA449-6FA0-46E0-BF42-1D15BFB25AC2}" xr6:coauthVersionLast="47" xr6:coauthVersionMax="47" xr10:uidLastSave="{00000000-0000-0000-0000-000000000000}"/>
  <bookViews>
    <workbookView xWindow="28680" yWindow="-120" windowWidth="29040" windowHeight="15720" tabRatio="731" xr2:uid="{00000000-000D-0000-FFFF-FFFF00000000}"/>
  </bookViews>
  <sheets>
    <sheet name="Sommaire" sheetId="7" r:id="rId1"/>
    <sheet name="Prime moyenne Valais-Suisse" sheetId="2" r:id="rId2"/>
    <sheet name="Enfants prime moyenne cantons" sheetId="4" r:id="rId3"/>
    <sheet name="Jeunes prime moyenne cantons" sheetId="5" r:id="rId4"/>
    <sheet name="Adultes prime moyenne cantons" sheetId="6" r:id="rId5"/>
    <sheet name="Formes_Valais-Suisse" sheetId="8" r:id="rId6"/>
  </sheets>
  <definedNames>
    <definedName name="_xlnm.Print_Area" localSheetId="4">'Adultes prime moyenne cantons'!$B$2:$AG$43</definedName>
    <definedName name="_xlnm.Print_Area" localSheetId="2">'Enfants prime moyenne cantons'!$B$2:$AG$43</definedName>
    <definedName name="_xlnm.Print_Area" localSheetId="5">'Formes_Valais-Suisse'!$B$2:$I$40</definedName>
    <definedName name="_xlnm.Print_Area" localSheetId="3">'Jeunes prime moyenne cantons'!$B$2:$AG$43</definedName>
    <definedName name="_xlnm.Print_Area" localSheetId="1">'Prime moyenne Valais-Suisse'!$B$2:$G$42</definedName>
    <definedName name="_xlnm.Print_Area" localSheetId="0">Sommaire!$B$2:$F$18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1" i="6" l="1"/>
  <c r="AG30" i="6"/>
  <c r="AG29" i="6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6" i="6"/>
  <c r="AG5" i="6"/>
  <c r="AG31" i="5"/>
  <c r="AG30" i="5"/>
  <c r="AG29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6" i="5"/>
  <c r="AG5" i="5"/>
  <c r="AG31" i="4"/>
  <c r="AG30" i="4"/>
  <c r="AG29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7" i="4"/>
  <c r="AG6" i="4"/>
  <c r="AG5" i="4"/>
  <c r="B8" i="7" l="1"/>
  <c r="B9" i="7"/>
  <c r="B10" i="7" s="1"/>
  <c r="B11" i="7" s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5">
    <s v="ISAK Cube Produktion"/>
    <s v="[Geschäftsjahr].[Geschäftsjahr].&amp;[2015]"/>
    <s v="[Altersklasse].[Altersklasse Akro].&amp;[AKL-KIN]"/>
    <s v="[Kanton].[Kanton Akro].&amp;[AG]"/>
    <s v="[Measures].[Durchschnittsprämie]"/>
    <s v="[Kanton].[Kanton Akro].&amp;[AI]"/>
    <s v="[Kanton].[Kanton Akro].&amp;[AR]"/>
    <s v="[Kanton].[Kanton Akro].&amp;[BE]"/>
    <s v="[Kanton].[Kanton Akro].&amp;[BL]"/>
    <s v="[Kanton].[Kanton Akro].&amp;[BS]"/>
    <s v="[Kanton].[Kanton Akro].&amp;[FR]"/>
    <s v="[Kanton].[Kanton Akro].&amp;[GE]"/>
    <s v="[Kanton].[Kanton Akro].&amp;[GL]"/>
    <s v="[Kanton].[Kanton Akro].&amp;[GR]"/>
    <s v="[Kanton].[Kanton Akro].&amp;[JU]"/>
    <s v="[Kanton].[Kanton Akro].&amp;[LU]"/>
    <s v="[Kanton].[Kanton Akro].&amp;[NE]"/>
    <s v="[Kanton].[Kanton Akro].&amp;[NW]"/>
    <s v="[Kanton].[Kanton Akro].&amp;[OW]"/>
    <s v="[Kanton].[Kanton Akro].&amp;[SG]"/>
    <s v="[Kanton].[Kanton Akro].&amp;[SH]"/>
    <s v="[Kanton].[Kanton Akro].&amp;[SO]"/>
    <s v="[Kanton].[Kanton Akro].&amp;[SZ]"/>
    <s v="[Kanton].[Kanton Akro].&amp;[TG]"/>
    <s v="[Kanton].[Kanton Akro].&amp;[TI]"/>
    <s v="[Kanton].[Kanton Akro].&amp;[UR]"/>
    <s v="[Kanton].[Kanton Akro].&amp;[VD]"/>
    <s v="[Kanton].[Kanton Akro].&amp;[VS]"/>
    <s v="[Kanton].[Kanton Akro].&amp;[ZG]"/>
    <s v="[Kanton].[Kanton Akro].&amp;[ZH]"/>
    <s v="[Altersklasse].[Altersklasse Akro].&amp;[AKL-JUG]"/>
    <s v="[Altersklasse].[Altersklasse Akro].&amp;[AKL-ERW]"/>
    <s v="[Geschäftsjahr].[Geschäftsjahr].&amp;[2016]"/>
    <s v="[Erhebung Prämiengenehmigung].[Erhebung Name].&amp;[PG Finanz Definitiv]"/>
    <s v="[Geschäftsjahr].[Geschäftsjahr].&amp;[2017]"/>
  </metadataStrings>
  <mdxMetadata count="240">
    <mdx n="0" f="v">
      <t c="4">
        <n x="1"/>
        <n x="30"/>
        <n x="3"/>
        <n x="4"/>
      </t>
    </mdx>
    <mdx n="0" f="v">
      <t c="4">
        <n x="1"/>
        <n x="30"/>
        <n x="5"/>
        <n x="4"/>
      </t>
    </mdx>
    <mdx n="0" f="v">
      <t c="4">
        <n x="1"/>
        <n x="30"/>
        <n x="6"/>
        <n x="4"/>
      </t>
    </mdx>
    <mdx n="0" f="v">
      <t c="4">
        <n x="1"/>
        <n x="30"/>
        <n x="7"/>
        <n x="4"/>
      </t>
    </mdx>
    <mdx n="0" f="v">
      <t c="4">
        <n x="1"/>
        <n x="30"/>
        <n x="8"/>
        <n x="4"/>
      </t>
    </mdx>
    <mdx n="0" f="v">
      <t c="4">
        <n x="1"/>
        <n x="30"/>
        <n x="9"/>
        <n x="4"/>
      </t>
    </mdx>
    <mdx n="0" f="v">
      <t c="4">
        <n x="1"/>
        <n x="30"/>
        <n x="10"/>
        <n x="4"/>
      </t>
    </mdx>
    <mdx n="0" f="v">
      <t c="4">
        <n x="1"/>
        <n x="30"/>
        <n x="11"/>
        <n x="4"/>
      </t>
    </mdx>
    <mdx n="0" f="v">
      <t c="4">
        <n x="1"/>
        <n x="30"/>
        <n x="12"/>
        <n x="4"/>
      </t>
    </mdx>
    <mdx n="0" f="v">
      <t c="4">
        <n x="1"/>
        <n x="30"/>
        <n x="13"/>
        <n x="4"/>
      </t>
    </mdx>
    <mdx n="0" f="v">
      <t c="4">
        <n x="1"/>
        <n x="30"/>
        <n x="14"/>
        <n x="4"/>
      </t>
    </mdx>
    <mdx n="0" f="v">
      <t c="4">
        <n x="1"/>
        <n x="30"/>
        <n x="15"/>
        <n x="4"/>
      </t>
    </mdx>
    <mdx n="0" f="v">
      <t c="4">
        <n x="1"/>
        <n x="30"/>
        <n x="16"/>
        <n x="4"/>
      </t>
    </mdx>
    <mdx n="0" f="v">
      <t c="4">
        <n x="1"/>
        <n x="30"/>
        <n x="17"/>
        <n x="4"/>
      </t>
    </mdx>
    <mdx n="0" f="v">
      <t c="4">
        <n x="1"/>
        <n x="30"/>
        <n x="18"/>
        <n x="4"/>
      </t>
    </mdx>
    <mdx n="0" f="v">
      <t c="4">
        <n x="1"/>
        <n x="30"/>
        <n x="19"/>
        <n x="4"/>
      </t>
    </mdx>
    <mdx n="0" f="v">
      <t c="4">
        <n x="1"/>
        <n x="30"/>
        <n x="20"/>
        <n x="4"/>
      </t>
    </mdx>
    <mdx n="0" f="v">
      <t c="4">
        <n x="1"/>
        <n x="30"/>
        <n x="21"/>
        <n x="4"/>
      </t>
    </mdx>
    <mdx n="0" f="v">
      <t c="4">
        <n x="1"/>
        <n x="30"/>
        <n x="22"/>
        <n x="4"/>
      </t>
    </mdx>
    <mdx n="0" f="v">
      <t c="4">
        <n x="1"/>
        <n x="30"/>
        <n x="23"/>
        <n x="4"/>
      </t>
    </mdx>
    <mdx n="0" f="v">
      <t c="4">
        <n x="1"/>
        <n x="30"/>
        <n x="24"/>
        <n x="4"/>
      </t>
    </mdx>
    <mdx n="0" f="v">
      <t c="4">
        <n x="1"/>
        <n x="30"/>
        <n x="25"/>
        <n x="4"/>
      </t>
    </mdx>
    <mdx n="0" f="v">
      <t c="4">
        <n x="1"/>
        <n x="30"/>
        <n x="26"/>
        <n x="4"/>
      </t>
    </mdx>
    <mdx n="0" f="v">
      <t c="4">
        <n x="1"/>
        <n x="30"/>
        <n x="27"/>
        <n x="4"/>
      </t>
    </mdx>
    <mdx n="0" f="v">
      <t c="4">
        <n x="1"/>
        <n x="30"/>
        <n x="28"/>
        <n x="4"/>
      </t>
    </mdx>
    <mdx n="0" f="v">
      <t c="4">
        <n x="1"/>
        <n x="30"/>
        <n x="29"/>
        <n x="4"/>
      </t>
    </mdx>
    <mdx n="0" f="v">
      <t c="3">
        <n x="1"/>
        <n x="30"/>
        <n x="4"/>
      </t>
    </mdx>
    <mdx n="0" f="v">
      <t c="4">
        <n x="1"/>
        <n x="31"/>
        <n x="3"/>
        <n x="4"/>
      </t>
    </mdx>
    <mdx n="0" f="v">
      <t c="4">
        <n x="1"/>
        <n x="31"/>
        <n x="5"/>
        <n x="4"/>
      </t>
    </mdx>
    <mdx n="0" f="v">
      <t c="4">
        <n x="1"/>
        <n x="31"/>
        <n x="6"/>
        <n x="4"/>
      </t>
    </mdx>
    <mdx n="0" f="v">
      <t c="4">
        <n x="1"/>
        <n x="31"/>
        <n x="7"/>
        <n x="4"/>
      </t>
    </mdx>
    <mdx n="0" f="v">
      <t c="4">
        <n x="1"/>
        <n x="31"/>
        <n x="8"/>
        <n x="4"/>
      </t>
    </mdx>
    <mdx n="0" f="v">
      <t c="4">
        <n x="1"/>
        <n x="31"/>
        <n x="9"/>
        <n x="4"/>
      </t>
    </mdx>
    <mdx n="0" f="v">
      <t c="4">
        <n x="1"/>
        <n x="31"/>
        <n x="10"/>
        <n x="4"/>
      </t>
    </mdx>
    <mdx n="0" f="v">
      <t c="4">
        <n x="1"/>
        <n x="31"/>
        <n x="11"/>
        <n x="4"/>
      </t>
    </mdx>
    <mdx n="0" f="v">
      <t c="4">
        <n x="1"/>
        <n x="31"/>
        <n x="12"/>
        <n x="4"/>
      </t>
    </mdx>
    <mdx n="0" f="v">
      <t c="4">
        <n x="1"/>
        <n x="31"/>
        <n x="13"/>
        <n x="4"/>
      </t>
    </mdx>
    <mdx n="0" f="v">
      <t c="4">
        <n x="1"/>
        <n x="31"/>
        <n x="14"/>
        <n x="4"/>
      </t>
    </mdx>
    <mdx n="0" f="v">
      <t c="4">
        <n x="1"/>
        <n x="31"/>
        <n x="15"/>
        <n x="4"/>
      </t>
    </mdx>
    <mdx n="0" f="v">
      <t c="4">
        <n x="1"/>
        <n x="31"/>
        <n x="16"/>
        <n x="4"/>
      </t>
    </mdx>
    <mdx n="0" f="v">
      <t c="4">
        <n x="1"/>
        <n x="31"/>
        <n x="17"/>
        <n x="4"/>
      </t>
    </mdx>
    <mdx n="0" f="v">
      <t c="4">
        <n x="1"/>
        <n x="31"/>
        <n x="18"/>
        <n x="4"/>
      </t>
    </mdx>
    <mdx n="0" f="v">
      <t c="4">
        <n x="1"/>
        <n x="31"/>
        <n x="19"/>
        <n x="4"/>
      </t>
    </mdx>
    <mdx n="0" f="v">
      <t c="4">
        <n x="1"/>
        <n x="31"/>
        <n x="20"/>
        <n x="4"/>
      </t>
    </mdx>
    <mdx n="0" f="v">
      <t c="4">
        <n x="1"/>
        <n x="31"/>
        <n x="21"/>
        <n x="4"/>
      </t>
    </mdx>
    <mdx n="0" f="v">
      <t c="4">
        <n x="1"/>
        <n x="31"/>
        <n x="22"/>
        <n x="4"/>
      </t>
    </mdx>
    <mdx n="0" f="v">
      <t c="4">
        <n x="1"/>
        <n x="31"/>
        <n x="23"/>
        <n x="4"/>
      </t>
    </mdx>
    <mdx n="0" f="v">
      <t c="4">
        <n x="1"/>
        <n x="31"/>
        <n x="24"/>
        <n x="4"/>
      </t>
    </mdx>
    <mdx n="0" f="v">
      <t c="4">
        <n x="1"/>
        <n x="31"/>
        <n x="25"/>
        <n x="4"/>
      </t>
    </mdx>
    <mdx n="0" f="v">
      <t c="4">
        <n x="1"/>
        <n x="31"/>
        <n x="26"/>
        <n x="4"/>
      </t>
    </mdx>
    <mdx n="0" f="v">
      <t c="4">
        <n x="1"/>
        <n x="31"/>
        <n x="27"/>
        <n x="4"/>
      </t>
    </mdx>
    <mdx n="0" f="v">
      <t c="4">
        <n x="1"/>
        <n x="31"/>
        <n x="28"/>
        <n x="4"/>
      </t>
    </mdx>
    <mdx n="0" f="v">
      <t c="4">
        <n x="1"/>
        <n x="31"/>
        <n x="29"/>
        <n x="4"/>
      </t>
    </mdx>
    <mdx n="0" f="v">
      <t c="3">
        <n x="1"/>
        <n x="31"/>
        <n x="4"/>
      </t>
    </mdx>
    <mdx n="0" f="v">
      <t c="4">
        <n x="32"/>
        <n x="31"/>
        <n x="3"/>
        <n x="4"/>
      </t>
    </mdx>
    <mdx n="0" f="v">
      <t c="4">
        <n x="32"/>
        <n x="31"/>
        <n x="5"/>
        <n x="4"/>
      </t>
    </mdx>
    <mdx n="0" f="v">
      <t c="4">
        <n x="32"/>
        <n x="31"/>
        <n x="6"/>
        <n x="4"/>
      </t>
    </mdx>
    <mdx n="0" f="v">
      <t c="4">
        <n x="32"/>
        <n x="31"/>
        <n x="7"/>
        <n x="4"/>
      </t>
    </mdx>
    <mdx n="0" f="v">
      <t c="4">
        <n x="32"/>
        <n x="31"/>
        <n x="8"/>
        <n x="4"/>
      </t>
    </mdx>
    <mdx n="0" f="v">
      <t c="4">
        <n x="32"/>
        <n x="31"/>
        <n x="9"/>
        <n x="4"/>
      </t>
    </mdx>
    <mdx n="0" f="v">
      <t c="4">
        <n x="32"/>
        <n x="31"/>
        <n x="10"/>
        <n x="4"/>
      </t>
    </mdx>
    <mdx n="0" f="v">
      <t c="4">
        <n x="32"/>
        <n x="31"/>
        <n x="11"/>
        <n x="4"/>
      </t>
    </mdx>
    <mdx n="0" f="v">
      <t c="4">
        <n x="32"/>
        <n x="31"/>
        <n x="12"/>
        <n x="4"/>
      </t>
    </mdx>
    <mdx n="0" f="v">
      <t c="4">
        <n x="32"/>
        <n x="31"/>
        <n x="13"/>
        <n x="4"/>
      </t>
    </mdx>
    <mdx n="0" f="v">
      <t c="4">
        <n x="32"/>
        <n x="31"/>
        <n x="14"/>
        <n x="4"/>
      </t>
    </mdx>
    <mdx n="0" f="v">
      <t c="4">
        <n x="32"/>
        <n x="31"/>
        <n x="15"/>
        <n x="4"/>
      </t>
    </mdx>
    <mdx n="0" f="v">
      <t c="4">
        <n x="32"/>
        <n x="31"/>
        <n x="16"/>
        <n x="4"/>
      </t>
    </mdx>
    <mdx n="0" f="v">
      <t c="4">
        <n x="32"/>
        <n x="31"/>
        <n x="17"/>
        <n x="4"/>
      </t>
    </mdx>
    <mdx n="0" f="v">
      <t c="4">
        <n x="32"/>
        <n x="31"/>
        <n x="18"/>
        <n x="4"/>
      </t>
    </mdx>
    <mdx n="0" f="v">
      <t c="4">
        <n x="32"/>
        <n x="31"/>
        <n x="19"/>
        <n x="4"/>
      </t>
    </mdx>
    <mdx n="0" f="v">
      <t c="4">
        <n x="32"/>
        <n x="31"/>
        <n x="20"/>
        <n x="4"/>
      </t>
    </mdx>
    <mdx n="0" f="v">
      <t c="4">
        <n x="32"/>
        <n x="31"/>
        <n x="21"/>
        <n x="4"/>
      </t>
    </mdx>
    <mdx n="0" f="v">
      <t c="4">
        <n x="32"/>
        <n x="31"/>
        <n x="22"/>
        <n x="4"/>
      </t>
    </mdx>
    <mdx n="0" f="v">
      <t c="4">
        <n x="32"/>
        <n x="31"/>
        <n x="23"/>
        <n x="4"/>
      </t>
    </mdx>
    <mdx n="0" f="v">
      <t c="4">
        <n x="32"/>
        <n x="31"/>
        <n x="24"/>
        <n x="4"/>
      </t>
    </mdx>
    <mdx n="0" f="v">
      <t c="4">
        <n x="32"/>
        <n x="31"/>
        <n x="25"/>
        <n x="4"/>
      </t>
    </mdx>
    <mdx n="0" f="v">
      <t c="4">
        <n x="32"/>
        <n x="31"/>
        <n x="26"/>
        <n x="4"/>
      </t>
    </mdx>
    <mdx n="0" f="v">
      <t c="4">
        <n x="32"/>
        <n x="31"/>
        <n x="27"/>
        <n x="4"/>
      </t>
    </mdx>
    <mdx n="0" f="v">
      <t c="4">
        <n x="32"/>
        <n x="31"/>
        <n x="28"/>
        <n x="4"/>
      </t>
    </mdx>
    <mdx n="0" f="v">
      <t c="4">
        <n x="32"/>
        <n x="31"/>
        <n x="29"/>
        <n x="4"/>
      </t>
    </mdx>
    <mdx n="0" f="v">
      <t c="3">
        <n x="32"/>
        <n x="31"/>
        <n x="4"/>
      </t>
    </mdx>
    <mdx n="0" f="v">
      <t c="4">
        <n x="32"/>
        <n x="30"/>
        <n x="3"/>
        <n x="4"/>
      </t>
    </mdx>
    <mdx n="0" f="v">
      <t c="4">
        <n x="32"/>
        <n x="30"/>
        <n x="5"/>
        <n x="4"/>
      </t>
    </mdx>
    <mdx n="0" f="v">
      <t c="4">
        <n x="32"/>
        <n x="30"/>
        <n x="6"/>
        <n x="4"/>
      </t>
    </mdx>
    <mdx n="0" f="v">
      <t c="4">
        <n x="32"/>
        <n x="30"/>
        <n x="7"/>
        <n x="4"/>
      </t>
    </mdx>
    <mdx n="0" f="v">
      <t c="4">
        <n x="32"/>
        <n x="30"/>
        <n x="8"/>
        <n x="4"/>
      </t>
    </mdx>
    <mdx n="0" f="v">
      <t c="4">
        <n x="32"/>
        <n x="30"/>
        <n x="9"/>
        <n x="4"/>
      </t>
    </mdx>
    <mdx n="0" f="v">
      <t c="4">
        <n x="32"/>
        <n x="30"/>
        <n x="10"/>
        <n x="4"/>
      </t>
    </mdx>
    <mdx n="0" f="v">
      <t c="4">
        <n x="32"/>
        <n x="30"/>
        <n x="11"/>
        <n x="4"/>
      </t>
    </mdx>
    <mdx n="0" f="v">
      <t c="4">
        <n x="32"/>
        <n x="30"/>
        <n x="12"/>
        <n x="4"/>
      </t>
    </mdx>
    <mdx n="0" f="v">
      <t c="4">
        <n x="32"/>
        <n x="30"/>
        <n x="13"/>
        <n x="4"/>
      </t>
    </mdx>
    <mdx n="0" f="v">
      <t c="4">
        <n x="32"/>
        <n x="30"/>
        <n x="14"/>
        <n x="4"/>
      </t>
    </mdx>
    <mdx n="0" f="v">
      <t c="4">
        <n x="32"/>
        <n x="30"/>
        <n x="15"/>
        <n x="4"/>
      </t>
    </mdx>
    <mdx n="0" f="v">
      <t c="4">
        <n x="32"/>
        <n x="30"/>
        <n x="16"/>
        <n x="4"/>
      </t>
    </mdx>
    <mdx n="0" f="v">
      <t c="4">
        <n x="32"/>
        <n x="30"/>
        <n x="17"/>
        <n x="4"/>
      </t>
    </mdx>
    <mdx n="0" f="v">
      <t c="4">
        <n x="32"/>
        <n x="30"/>
        <n x="18"/>
        <n x="4"/>
      </t>
    </mdx>
    <mdx n="0" f="v">
      <t c="4">
        <n x="32"/>
        <n x="30"/>
        <n x="19"/>
        <n x="4"/>
      </t>
    </mdx>
    <mdx n="0" f="v">
      <t c="4">
        <n x="32"/>
        <n x="30"/>
        <n x="20"/>
        <n x="4"/>
      </t>
    </mdx>
    <mdx n="0" f="v">
      <t c="4">
        <n x="32"/>
        <n x="30"/>
        <n x="21"/>
        <n x="4"/>
      </t>
    </mdx>
    <mdx n="0" f="v">
      <t c="4">
        <n x="32"/>
        <n x="30"/>
        <n x="22"/>
        <n x="4"/>
      </t>
    </mdx>
    <mdx n="0" f="v">
      <t c="4">
        <n x="32"/>
        <n x="30"/>
        <n x="23"/>
        <n x="4"/>
      </t>
    </mdx>
    <mdx n="0" f="v">
      <t c="4">
        <n x="32"/>
        <n x="30"/>
        <n x="24"/>
        <n x="4"/>
      </t>
    </mdx>
    <mdx n="0" f="v">
      <t c="4">
        <n x="32"/>
        <n x="30"/>
        <n x="25"/>
        <n x="4"/>
      </t>
    </mdx>
    <mdx n="0" f="v">
      <t c="4">
        <n x="32"/>
        <n x="30"/>
        <n x="26"/>
        <n x="4"/>
      </t>
    </mdx>
    <mdx n="0" f="v">
      <t c="4">
        <n x="32"/>
        <n x="30"/>
        <n x="27"/>
        <n x="4"/>
      </t>
    </mdx>
    <mdx n="0" f="v">
      <t c="4">
        <n x="32"/>
        <n x="30"/>
        <n x="28"/>
        <n x="4"/>
      </t>
    </mdx>
    <mdx n="0" f="v">
      <t c="4">
        <n x="32"/>
        <n x="30"/>
        <n x="29"/>
        <n x="4"/>
      </t>
    </mdx>
    <mdx n="0" f="v">
      <t c="3">
        <n x="32"/>
        <n x="30"/>
        <n x="4"/>
      </t>
    </mdx>
    <mdx n="0" f="v">
      <t c="5">
        <n x="33"/>
        <n x="34"/>
        <n x="30"/>
        <n x="29"/>
        <n x="4"/>
      </t>
    </mdx>
    <mdx n="0" f="v">
      <t c="5">
        <n x="33"/>
        <n x="34"/>
        <n x="30"/>
        <n x="7"/>
        <n x="4"/>
      </t>
    </mdx>
    <mdx n="0" f="v">
      <t c="5">
        <n x="33"/>
        <n x="34"/>
        <n x="30"/>
        <n x="15"/>
        <n x="4"/>
      </t>
    </mdx>
    <mdx n="0" f="v">
      <t c="5">
        <n x="33"/>
        <n x="34"/>
        <n x="30"/>
        <n x="25"/>
        <n x="4"/>
      </t>
    </mdx>
    <mdx n="0" f="v">
      <t c="5">
        <n x="33"/>
        <n x="34"/>
        <n x="30"/>
        <n x="22"/>
        <n x="4"/>
      </t>
    </mdx>
    <mdx n="0" f="v">
      <t c="5">
        <n x="33"/>
        <n x="34"/>
        <n x="30"/>
        <n x="18"/>
        <n x="4"/>
      </t>
    </mdx>
    <mdx n="0" f="v">
      <t c="5">
        <n x="33"/>
        <n x="34"/>
        <n x="30"/>
        <n x="17"/>
        <n x="4"/>
      </t>
    </mdx>
    <mdx n="0" f="v">
      <t c="5">
        <n x="33"/>
        <n x="34"/>
        <n x="30"/>
        <n x="12"/>
        <n x="4"/>
      </t>
    </mdx>
    <mdx n="0" f="v">
      <t c="5">
        <n x="33"/>
        <n x="34"/>
        <n x="30"/>
        <n x="28"/>
        <n x="4"/>
      </t>
    </mdx>
    <mdx n="0" f="v">
      <t c="5">
        <n x="33"/>
        <n x="34"/>
        <n x="30"/>
        <n x="10"/>
        <n x="4"/>
      </t>
    </mdx>
    <mdx n="0" f="v">
      <t c="5">
        <n x="33"/>
        <n x="34"/>
        <n x="30"/>
        <n x="21"/>
        <n x="4"/>
      </t>
    </mdx>
    <mdx n="0" f="v">
      <t c="5">
        <n x="33"/>
        <n x="34"/>
        <n x="30"/>
        <n x="9"/>
        <n x="4"/>
      </t>
    </mdx>
    <mdx n="0" f="v">
      <t c="5">
        <n x="33"/>
        <n x="34"/>
        <n x="30"/>
        <n x="8"/>
        <n x="4"/>
      </t>
    </mdx>
    <mdx n="0" f="v">
      <t c="5">
        <n x="33"/>
        <n x="34"/>
        <n x="30"/>
        <n x="20"/>
        <n x="4"/>
      </t>
    </mdx>
    <mdx n="0" f="v">
      <t c="5">
        <n x="33"/>
        <n x="34"/>
        <n x="30"/>
        <n x="6"/>
        <n x="4"/>
      </t>
    </mdx>
    <mdx n="0" f="v">
      <t c="5">
        <n x="33"/>
        <n x="34"/>
        <n x="30"/>
        <n x="5"/>
        <n x="4"/>
      </t>
    </mdx>
    <mdx n="0" f="v">
      <t c="5">
        <n x="33"/>
        <n x="34"/>
        <n x="30"/>
        <n x="19"/>
        <n x="4"/>
      </t>
    </mdx>
    <mdx n="0" f="v">
      <t c="5">
        <n x="33"/>
        <n x="34"/>
        <n x="30"/>
        <n x="13"/>
        <n x="4"/>
      </t>
    </mdx>
    <mdx n="0" f="v">
      <t c="5">
        <n x="33"/>
        <n x="34"/>
        <n x="30"/>
        <n x="3"/>
        <n x="4"/>
      </t>
    </mdx>
    <mdx n="0" f="v">
      <t c="5">
        <n x="33"/>
        <n x="34"/>
        <n x="30"/>
        <n x="23"/>
        <n x="4"/>
      </t>
    </mdx>
    <mdx n="0" f="v">
      <t c="5">
        <n x="33"/>
        <n x="34"/>
        <n x="30"/>
        <n x="24"/>
        <n x="4"/>
      </t>
    </mdx>
    <mdx n="0" f="v">
      <t c="5">
        <n x="33"/>
        <n x="34"/>
        <n x="30"/>
        <n x="26"/>
        <n x="4"/>
      </t>
    </mdx>
    <mdx n="0" f="v">
      <t c="5">
        <n x="33"/>
        <n x="34"/>
        <n x="30"/>
        <n x="27"/>
        <n x="4"/>
      </t>
    </mdx>
    <mdx n="0" f="v">
      <t c="5">
        <n x="33"/>
        <n x="34"/>
        <n x="30"/>
        <n x="16"/>
        <n x="4"/>
      </t>
    </mdx>
    <mdx n="0" f="v">
      <t c="5">
        <n x="33"/>
        <n x="34"/>
        <n x="30"/>
        <n x="11"/>
        <n x="4"/>
      </t>
    </mdx>
    <mdx n="0" f="v">
      <t c="5">
        <n x="33"/>
        <n x="34"/>
        <n x="30"/>
        <n x="14"/>
        <n x="4"/>
      </t>
    </mdx>
    <mdx n="0" f="v">
      <t c="4">
        <n x="33"/>
        <n x="34"/>
        <n x="30"/>
        <n x="4"/>
      </t>
    </mdx>
    <mdx n="0" f="v">
      <t c="5">
        <n x="33"/>
        <n x="34"/>
        <n x="31"/>
        <n x="29"/>
        <n x="4"/>
      </t>
    </mdx>
    <mdx n="0" f="v">
      <t c="5">
        <n x="33"/>
        <n x="34"/>
        <n x="31"/>
        <n x="7"/>
        <n x="4"/>
      </t>
    </mdx>
    <mdx n="0" f="v">
      <t c="5">
        <n x="33"/>
        <n x="34"/>
        <n x="31"/>
        <n x="15"/>
        <n x="4"/>
      </t>
    </mdx>
    <mdx n="0" f="v">
      <t c="5">
        <n x="33"/>
        <n x="34"/>
        <n x="31"/>
        <n x="25"/>
        <n x="4"/>
      </t>
    </mdx>
    <mdx n="0" f="v">
      <t c="5">
        <n x="33"/>
        <n x="34"/>
        <n x="31"/>
        <n x="22"/>
        <n x="4"/>
      </t>
    </mdx>
    <mdx n="0" f="v">
      <t c="5">
        <n x="33"/>
        <n x="34"/>
        <n x="31"/>
        <n x="18"/>
        <n x="4"/>
      </t>
    </mdx>
    <mdx n="0" f="v">
      <t c="5">
        <n x="33"/>
        <n x="34"/>
        <n x="31"/>
        <n x="17"/>
        <n x="4"/>
      </t>
    </mdx>
    <mdx n="0" f="v">
      <t c="5">
        <n x="33"/>
        <n x="34"/>
        <n x="31"/>
        <n x="12"/>
        <n x="4"/>
      </t>
    </mdx>
    <mdx n="0" f="v">
      <t c="5">
        <n x="33"/>
        <n x="34"/>
        <n x="31"/>
        <n x="28"/>
        <n x="4"/>
      </t>
    </mdx>
    <mdx n="0" f="v">
      <t c="5">
        <n x="33"/>
        <n x="34"/>
        <n x="31"/>
        <n x="9"/>
        <n x="4"/>
      </t>
    </mdx>
    <mdx n="0" f="v">
      <t c="5">
        <n x="33"/>
        <n x="34"/>
        <n x="31"/>
        <n x="8"/>
        <n x="4"/>
      </t>
    </mdx>
    <mdx n="0" f="v">
      <t c="5">
        <n x="33"/>
        <n x="34"/>
        <n x="31"/>
        <n x="20"/>
        <n x="4"/>
      </t>
    </mdx>
    <mdx n="0" f="v">
      <t c="5">
        <n x="33"/>
        <n x="34"/>
        <n x="31"/>
        <n x="6"/>
        <n x="4"/>
      </t>
    </mdx>
    <mdx n="0" f="v">
      <t c="5">
        <n x="33"/>
        <n x="34"/>
        <n x="31"/>
        <n x="5"/>
        <n x="4"/>
      </t>
    </mdx>
    <mdx n="0" f="v">
      <t c="5">
        <n x="33"/>
        <n x="34"/>
        <n x="31"/>
        <n x="24"/>
        <n x="4"/>
      </t>
    </mdx>
    <mdx n="0" f="v">
      <t c="5">
        <n x="33"/>
        <n x="34"/>
        <n x="31"/>
        <n x="13"/>
        <n x="4"/>
      </t>
    </mdx>
    <mdx n="0" f="v">
      <t c="5">
        <n x="33"/>
        <n x="34"/>
        <n x="31"/>
        <n x="3"/>
        <n x="4"/>
      </t>
    </mdx>
    <mdx n="0" f="v">
      <t c="5">
        <n x="33"/>
        <n x="34"/>
        <n x="31"/>
        <n x="23"/>
        <n x="4"/>
      </t>
    </mdx>
    <mdx n="0" f="v">
      <t c="5">
        <n x="33"/>
        <n x="34"/>
        <n x="31"/>
        <n x="26"/>
        <n x="4"/>
      </t>
    </mdx>
    <mdx n="0" f="v">
      <t c="5">
        <n x="33"/>
        <n x="34"/>
        <n x="31"/>
        <n x="27"/>
        <n x="4"/>
      </t>
    </mdx>
    <mdx n="0" f="v">
      <t c="5">
        <n x="33"/>
        <n x="34"/>
        <n x="31"/>
        <n x="16"/>
        <n x="4"/>
      </t>
    </mdx>
    <mdx n="0" f="v">
      <t c="5">
        <n x="33"/>
        <n x="34"/>
        <n x="31"/>
        <n x="11"/>
        <n x="4"/>
      </t>
    </mdx>
    <mdx n="0" f="v">
      <t c="5">
        <n x="33"/>
        <n x="34"/>
        <n x="31"/>
        <n x="14"/>
        <n x="4"/>
      </t>
    </mdx>
    <mdx n="0" f="v">
      <t c="4">
        <n x="33"/>
        <n x="34"/>
        <n x="31"/>
        <n x="4"/>
      </t>
    </mdx>
    <mdx n="0" f="v">
      <t c="3">
        <n x="2"/>
        <n x="1"/>
        <n x="4"/>
      </t>
    </mdx>
    <mdx n="0" f="v">
      <t c="3">
        <n x="2"/>
        <n x="32"/>
        <n x="4"/>
      </t>
    </mdx>
    <mdx n="0" f="v">
      <t c="4">
        <n x="2"/>
        <n x="34"/>
        <n x="4"/>
        <n x="33"/>
      </t>
    </mdx>
    <mdx n="0" f="v">
      <t c="4">
        <n x="2"/>
        <n x="3"/>
        <n x="1"/>
        <n x="4"/>
      </t>
    </mdx>
    <mdx n="0" f="v">
      <t c="4">
        <n x="2"/>
        <n x="3"/>
        <n x="32"/>
        <n x="4"/>
      </t>
    </mdx>
    <mdx n="0" f="v">
      <t c="5">
        <n x="2"/>
        <n x="3"/>
        <n x="34"/>
        <n x="4"/>
        <n x="33"/>
      </t>
    </mdx>
    <mdx n="0" f="v">
      <t c="4">
        <n x="2"/>
        <n x="5"/>
        <n x="1"/>
        <n x="4"/>
      </t>
    </mdx>
    <mdx n="0" f="v">
      <t c="4">
        <n x="2"/>
        <n x="5"/>
        <n x="32"/>
        <n x="4"/>
      </t>
    </mdx>
    <mdx n="0" f="v">
      <t c="5">
        <n x="2"/>
        <n x="5"/>
        <n x="34"/>
        <n x="4"/>
        <n x="33"/>
      </t>
    </mdx>
    <mdx n="0" f="v">
      <t c="4">
        <n x="2"/>
        <n x="6"/>
        <n x="1"/>
        <n x="4"/>
      </t>
    </mdx>
    <mdx n="0" f="v">
      <t c="4">
        <n x="2"/>
        <n x="6"/>
        <n x="32"/>
        <n x="4"/>
      </t>
    </mdx>
    <mdx n="0" f="v">
      <t c="5">
        <n x="2"/>
        <n x="6"/>
        <n x="34"/>
        <n x="4"/>
        <n x="33"/>
      </t>
    </mdx>
    <mdx n="0" f="v">
      <t c="4">
        <n x="2"/>
        <n x="7"/>
        <n x="1"/>
        <n x="4"/>
      </t>
    </mdx>
    <mdx n="0" f="v">
      <t c="4">
        <n x="2"/>
        <n x="7"/>
        <n x="32"/>
        <n x="4"/>
      </t>
    </mdx>
    <mdx n="0" f="v">
      <t c="5">
        <n x="2"/>
        <n x="7"/>
        <n x="34"/>
        <n x="4"/>
        <n x="33"/>
      </t>
    </mdx>
    <mdx n="0" f="v">
      <t c="4">
        <n x="2"/>
        <n x="8"/>
        <n x="1"/>
        <n x="4"/>
      </t>
    </mdx>
    <mdx n="0" f="v">
      <t c="4">
        <n x="2"/>
        <n x="8"/>
        <n x="32"/>
        <n x="4"/>
      </t>
    </mdx>
    <mdx n="0" f="v">
      <t c="5">
        <n x="2"/>
        <n x="8"/>
        <n x="34"/>
        <n x="4"/>
        <n x="33"/>
      </t>
    </mdx>
    <mdx n="0" f="v">
      <t c="4">
        <n x="2"/>
        <n x="9"/>
        <n x="1"/>
        <n x="4"/>
      </t>
    </mdx>
    <mdx n="0" f="v">
      <t c="4">
        <n x="2"/>
        <n x="9"/>
        <n x="32"/>
        <n x="4"/>
      </t>
    </mdx>
    <mdx n="0" f="v">
      <t c="5">
        <n x="2"/>
        <n x="9"/>
        <n x="34"/>
        <n x="4"/>
        <n x="33"/>
      </t>
    </mdx>
    <mdx n="0" f="v">
      <t c="4">
        <n x="2"/>
        <n x="10"/>
        <n x="1"/>
        <n x="4"/>
      </t>
    </mdx>
    <mdx n="0" f="v">
      <t c="4">
        <n x="2"/>
        <n x="10"/>
        <n x="32"/>
        <n x="4"/>
      </t>
    </mdx>
    <mdx n="0" f="v">
      <t c="5">
        <n x="2"/>
        <n x="10"/>
        <n x="34"/>
        <n x="4"/>
        <n x="33"/>
      </t>
    </mdx>
    <mdx n="0" f="v">
      <t c="4">
        <n x="2"/>
        <n x="11"/>
        <n x="1"/>
        <n x="4"/>
      </t>
    </mdx>
    <mdx n="0" f="v">
      <t c="4">
        <n x="2"/>
        <n x="11"/>
        <n x="32"/>
        <n x="4"/>
      </t>
    </mdx>
    <mdx n="0" f="v">
      <t c="5">
        <n x="2"/>
        <n x="11"/>
        <n x="34"/>
        <n x="4"/>
        <n x="33"/>
      </t>
    </mdx>
    <mdx n="0" f="v">
      <t c="4">
        <n x="2"/>
        <n x="12"/>
        <n x="1"/>
        <n x="4"/>
      </t>
    </mdx>
    <mdx n="0" f="v">
      <t c="4">
        <n x="2"/>
        <n x="12"/>
        <n x="32"/>
        <n x="4"/>
      </t>
    </mdx>
    <mdx n="0" f="v">
      <t c="5">
        <n x="2"/>
        <n x="12"/>
        <n x="34"/>
        <n x="4"/>
        <n x="33"/>
      </t>
    </mdx>
    <mdx n="0" f="v">
      <t c="4">
        <n x="2"/>
        <n x="13"/>
        <n x="1"/>
        <n x="4"/>
      </t>
    </mdx>
    <mdx n="0" f="v">
      <t c="4">
        <n x="2"/>
        <n x="13"/>
        <n x="32"/>
        <n x="4"/>
      </t>
    </mdx>
    <mdx n="0" f="v">
      <t c="5">
        <n x="2"/>
        <n x="13"/>
        <n x="34"/>
        <n x="4"/>
        <n x="33"/>
      </t>
    </mdx>
    <mdx n="0" f="v">
      <t c="4">
        <n x="2"/>
        <n x="14"/>
        <n x="1"/>
        <n x="4"/>
      </t>
    </mdx>
    <mdx n="0" f="v">
      <t c="4">
        <n x="2"/>
        <n x="14"/>
        <n x="32"/>
        <n x="4"/>
      </t>
    </mdx>
    <mdx n="0" f="v">
      <t c="5">
        <n x="2"/>
        <n x="14"/>
        <n x="34"/>
        <n x="4"/>
        <n x="33"/>
      </t>
    </mdx>
    <mdx n="0" f="v">
      <t c="4">
        <n x="2"/>
        <n x="15"/>
        <n x="1"/>
        <n x="4"/>
      </t>
    </mdx>
    <mdx n="0" f="v">
      <t c="4">
        <n x="2"/>
        <n x="15"/>
        <n x="32"/>
        <n x="4"/>
      </t>
    </mdx>
    <mdx n="0" f="v">
      <t c="5">
        <n x="2"/>
        <n x="15"/>
        <n x="34"/>
        <n x="4"/>
        <n x="33"/>
      </t>
    </mdx>
    <mdx n="0" f="v">
      <t c="4">
        <n x="2"/>
        <n x="16"/>
        <n x="1"/>
        <n x="4"/>
      </t>
    </mdx>
    <mdx n="0" f="v">
      <t c="4">
        <n x="2"/>
        <n x="16"/>
        <n x="32"/>
        <n x="4"/>
      </t>
    </mdx>
    <mdx n="0" f="v">
      <t c="5">
        <n x="2"/>
        <n x="16"/>
        <n x="34"/>
        <n x="4"/>
        <n x="33"/>
      </t>
    </mdx>
    <mdx n="0" f="v">
      <t c="4">
        <n x="2"/>
        <n x="17"/>
        <n x="1"/>
        <n x="4"/>
      </t>
    </mdx>
    <mdx n="0" f="v">
      <t c="4">
        <n x="2"/>
        <n x="17"/>
        <n x="32"/>
        <n x="4"/>
      </t>
    </mdx>
    <mdx n="0" f="v">
      <t c="5">
        <n x="2"/>
        <n x="17"/>
        <n x="34"/>
        <n x="4"/>
        <n x="33"/>
      </t>
    </mdx>
    <mdx n="0" f="v">
      <t c="4">
        <n x="2"/>
        <n x="18"/>
        <n x="1"/>
        <n x="4"/>
      </t>
    </mdx>
    <mdx n="0" f="v">
      <t c="4">
        <n x="2"/>
        <n x="18"/>
        <n x="32"/>
        <n x="4"/>
      </t>
    </mdx>
    <mdx n="0" f="v">
      <t c="5">
        <n x="2"/>
        <n x="18"/>
        <n x="34"/>
        <n x="4"/>
        <n x="33"/>
      </t>
    </mdx>
    <mdx n="0" f="v">
      <t c="4">
        <n x="2"/>
        <n x="19"/>
        <n x="1"/>
        <n x="4"/>
      </t>
    </mdx>
    <mdx n="0" f="v">
      <t c="4">
        <n x="2"/>
        <n x="19"/>
        <n x="32"/>
        <n x="4"/>
      </t>
    </mdx>
    <mdx n="0" f="v">
      <t c="5">
        <n x="2"/>
        <n x="19"/>
        <n x="34"/>
        <n x="4"/>
        <n x="33"/>
      </t>
    </mdx>
    <mdx n="0" f="v">
      <t c="4">
        <n x="2"/>
        <n x="20"/>
        <n x="1"/>
        <n x="4"/>
      </t>
    </mdx>
    <mdx n="0" f="v">
      <t c="4">
        <n x="2"/>
        <n x="20"/>
        <n x="32"/>
        <n x="4"/>
      </t>
    </mdx>
    <mdx n="0" f="v">
      <t c="5">
        <n x="2"/>
        <n x="20"/>
        <n x="34"/>
        <n x="4"/>
        <n x="33"/>
      </t>
    </mdx>
    <mdx n="0" f="v">
      <t c="4">
        <n x="2"/>
        <n x="21"/>
        <n x="1"/>
        <n x="4"/>
      </t>
    </mdx>
    <mdx n="0" f="v">
      <t c="4">
        <n x="2"/>
        <n x="21"/>
        <n x="32"/>
        <n x="4"/>
      </t>
    </mdx>
    <mdx n="0" f="v">
      <t c="5">
        <n x="2"/>
        <n x="21"/>
        <n x="34"/>
        <n x="4"/>
        <n x="33"/>
      </t>
    </mdx>
    <mdx n="0" f="v">
      <t c="4">
        <n x="2"/>
        <n x="22"/>
        <n x="1"/>
        <n x="4"/>
      </t>
    </mdx>
    <mdx n="0" f="v">
      <t c="4">
        <n x="2"/>
        <n x="22"/>
        <n x="32"/>
        <n x="4"/>
      </t>
    </mdx>
    <mdx n="0" f="v">
      <t c="5">
        <n x="2"/>
        <n x="22"/>
        <n x="34"/>
        <n x="4"/>
        <n x="33"/>
      </t>
    </mdx>
    <mdx n="0" f="v">
      <t c="4">
        <n x="2"/>
        <n x="23"/>
        <n x="1"/>
        <n x="4"/>
      </t>
    </mdx>
    <mdx n="0" f="v">
      <t c="4">
        <n x="2"/>
        <n x="23"/>
        <n x="32"/>
        <n x="4"/>
      </t>
    </mdx>
    <mdx n="0" f="v">
      <t c="5">
        <n x="2"/>
        <n x="23"/>
        <n x="34"/>
        <n x="4"/>
        <n x="33"/>
      </t>
    </mdx>
    <mdx n="0" f="v">
      <t c="4">
        <n x="2"/>
        <n x="24"/>
        <n x="1"/>
        <n x="4"/>
      </t>
    </mdx>
    <mdx n="0" f="v">
      <t c="4">
        <n x="2"/>
        <n x="24"/>
        <n x="32"/>
        <n x="4"/>
      </t>
    </mdx>
    <mdx n="0" f="v">
      <t c="5">
        <n x="2"/>
        <n x="24"/>
        <n x="34"/>
        <n x="4"/>
        <n x="33"/>
      </t>
    </mdx>
    <mdx n="0" f="v">
      <t c="4">
        <n x="2"/>
        <n x="25"/>
        <n x="1"/>
        <n x="4"/>
      </t>
    </mdx>
    <mdx n="0" f="v">
      <t c="4">
        <n x="2"/>
        <n x="25"/>
        <n x="32"/>
        <n x="4"/>
      </t>
    </mdx>
    <mdx n="0" f="v">
      <t c="5">
        <n x="2"/>
        <n x="25"/>
        <n x="34"/>
        <n x="4"/>
        <n x="33"/>
      </t>
    </mdx>
    <mdx n="0" f="v">
      <t c="4">
        <n x="2"/>
        <n x="26"/>
        <n x="1"/>
        <n x="4"/>
      </t>
    </mdx>
    <mdx n="0" f="v">
      <t c="4">
        <n x="2"/>
        <n x="26"/>
        <n x="32"/>
        <n x="4"/>
      </t>
    </mdx>
    <mdx n="0" f="v">
      <t c="5">
        <n x="2"/>
        <n x="26"/>
        <n x="34"/>
        <n x="4"/>
        <n x="33"/>
      </t>
    </mdx>
    <mdx n="0" f="v">
      <t c="4">
        <n x="2"/>
        <n x="27"/>
        <n x="1"/>
        <n x="4"/>
      </t>
    </mdx>
    <mdx n="0" f="v">
      <t c="4">
        <n x="2"/>
        <n x="27"/>
        <n x="32"/>
        <n x="4"/>
      </t>
    </mdx>
    <mdx n="0" f="v">
      <t c="5">
        <n x="2"/>
        <n x="27"/>
        <n x="34"/>
        <n x="4"/>
        <n x="33"/>
      </t>
    </mdx>
    <mdx n="0" f="v">
      <t c="4">
        <n x="2"/>
        <n x="28"/>
        <n x="1"/>
        <n x="4"/>
      </t>
    </mdx>
    <mdx n="0" f="v">
      <t c="4">
        <n x="2"/>
        <n x="28"/>
        <n x="32"/>
        <n x="4"/>
      </t>
    </mdx>
    <mdx n="0" f="v">
      <t c="5">
        <n x="2"/>
        <n x="28"/>
        <n x="34"/>
        <n x="4"/>
        <n x="33"/>
      </t>
    </mdx>
    <mdx n="0" f="v">
      <t c="4">
        <n x="2"/>
        <n x="29"/>
        <n x="1"/>
        <n x="4"/>
      </t>
    </mdx>
    <mdx n="0" f="v">
      <t c="4">
        <n x="2"/>
        <n x="29"/>
        <n x="32"/>
        <n x="4"/>
      </t>
    </mdx>
    <mdx n="0" f="v">
      <t c="5">
        <n x="2"/>
        <n x="29"/>
        <n x="34"/>
        <n x="4"/>
        <n x="33"/>
      </t>
    </mdx>
  </mdxMetadata>
  <valueMetadata count="24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</valueMetadata>
</metadata>
</file>

<file path=xl/sharedStrings.xml><?xml version="1.0" encoding="utf-8"?>
<sst xmlns="http://schemas.openxmlformats.org/spreadsheetml/2006/main" count="167" uniqueCount="73">
  <si>
    <t>Année</t>
  </si>
  <si>
    <t>Suisse</t>
  </si>
  <si>
    <t>Valais</t>
  </si>
  <si>
    <t>Prime annuelle</t>
  </si>
  <si>
    <t>Prime mensuelle</t>
  </si>
  <si>
    <t>Canton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</si>
  <si>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</si>
  <si>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</si>
  <si>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</si>
  <si>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</si>
  <si>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</si>
  <si>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</si>
  <si>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</si>
  <si>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</si>
  <si>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</si>
  <si>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</si>
  <si>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</si>
  <si>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</si>
  <si>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</si>
  <si>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</si>
  <si>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</si>
  <si>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</si>
  <si>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</si>
  <si>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</si>
  <si>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</si>
  <si>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</si>
  <si>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</si>
  <si>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</si>
  <si>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</si>
  <si>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</si>
  <si>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</si>
  <si>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</si>
  <si>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</si>
  <si>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t>Sommaire du classeur</t>
  </si>
  <si>
    <t>Nr</t>
  </si>
  <si>
    <t>Descriptif</t>
  </si>
  <si>
    <t>Lien</t>
  </si>
  <si>
    <t>NomFeuille</t>
  </si>
  <si>
    <t xml:space="preserve">Primes de l'assurance obligatoire des soins (AOS) 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</si>
  <si>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</si>
  <si>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Croissance moyenne annuelle</t>
  </si>
  <si>
    <t>Remarque(s):</t>
  </si>
  <si>
    <t>- Source: Office fédéral de la santé publique (OFSP)</t>
  </si>
  <si>
    <t>Prime moyenne Valais-Suisse</t>
  </si>
  <si>
    <t>Enfants prime moyenne cantons</t>
  </si>
  <si>
    <t>Jeunes prime moyenne cantons</t>
  </si>
  <si>
    <t>Adultes prime moyenne cantons</t>
  </si>
  <si>
    <t>Source(s): OFSP, Statistique de l’assurance-maladie obligatoire</t>
  </si>
  <si>
    <t>Prime moyenne effectivement encaissée par assuré, Valais-Suisse, depuis 1997 (en CHF)</t>
  </si>
  <si>
    <t>Prime standard mensuelle moyenne "enfant" (0-18 ans), selon le canton, depuis 1996 (en CHF)</t>
  </si>
  <si>
    <t>Prime standard mensuelle moyenne "jeune adulte" (19-25 ans), selon le canton, depuis 1996 (en CHF)</t>
  </si>
  <si>
    <t>Prime standard mensuelle moyenne "adulte", selon le canton, depuis 1996 (en CHF)</t>
  </si>
  <si>
    <r>
      <t>Prime moyenne effectivement encaissée par assuré</t>
    </r>
    <r>
      <rPr>
        <b/>
        <vertAlign val="superscript"/>
        <sz val="12"/>
        <color indexed="8"/>
        <rFont val="Verdana"/>
        <family val="2"/>
      </rPr>
      <t>1)</t>
    </r>
    <r>
      <rPr>
        <b/>
        <sz val="12"/>
        <color indexed="8"/>
        <rFont val="Verdana"/>
        <family val="2"/>
      </rPr>
      <t>, Valais-Suisse, depuis 1997 (en CHF)</t>
    </r>
  </si>
  <si>
    <t>1) Toutes formes d'assurance confondues.</t>
  </si>
  <si>
    <t>2) Enfants: assurés jusqu'à la fin de l'année civile des 18 ans révolus.</t>
  </si>
  <si>
    <t>3) Les valeurs pour 1996 ont été révisées selon l'OFSP. Elles ont été estimées au moyen de la variation 1996/97 des primes moyennes.</t>
  </si>
  <si>
    <t>2) Jeunes adultes: assurés à partir du début de l'année civile qui suit les 18 ans révolus jusqu'à la fin de l'année civile des 25 ans révolus.</t>
  </si>
  <si>
    <t>2) Adultes: assurés dès le début de l'année civile qui suit les 25 ans révolus.</t>
  </si>
  <si>
    <t>3) Les autres modèles d'assurance qui permettent de réduire le montant de la prime sont par exemple : Telmed, Bonus, Managed Care, etc. Ces autres modèles d'assurance peuvent être combinés avec des franchises à options.</t>
  </si>
  <si>
    <t>1) Les franchises ordinaires s'élèvent à CHF 300 pour les adultes et les jeunes et à CHF 0 pour les enfants.</t>
  </si>
  <si>
    <t>2) Les franchises à options s'élèvent à CHF 500, 1'000, 1'500, 2'000 et 2'500 pour les adultes et les jeunes et à CHF 100, 200, 300, 400, 500 et 600 pour les enfants.</t>
  </si>
  <si>
    <r>
      <t>Franchise ordinaire</t>
    </r>
    <r>
      <rPr>
        <b/>
        <vertAlign val="superscript"/>
        <sz val="10"/>
        <rFont val="Verdana"/>
        <family val="2"/>
      </rPr>
      <t>1)</t>
    </r>
  </si>
  <si>
    <r>
      <t>Franchise à option</t>
    </r>
    <r>
      <rPr>
        <b/>
        <vertAlign val="superscript"/>
        <sz val="10"/>
        <rFont val="Verdana"/>
        <family val="2"/>
      </rPr>
      <t>2)</t>
    </r>
  </si>
  <si>
    <r>
      <t>Autre modèle 
d'assurance</t>
    </r>
    <r>
      <rPr>
        <b/>
        <vertAlign val="superscript"/>
        <sz val="10"/>
        <rFont val="Verdana"/>
        <family val="2"/>
      </rPr>
      <t>3)</t>
    </r>
  </si>
  <si>
    <t>Formes_Valais-Suisse</t>
  </si>
  <si>
    <t>Répartition des assurés (adultes à partir de 19 ans) selon la forme d'assurance choisie, Valais-Suisse, depuis 2001 (en %)</t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</si>
  <si>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"enfant" (0-18 ans)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</si>
  <si>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t>1996</t>
    </r>
    <r>
      <rPr>
        <b/>
        <vertAlign val="superscript"/>
        <sz val="10"/>
        <rFont val="Verdana"/>
        <family val="2"/>
      </rPr>
      <t>3)</t>
    </r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</si>
  <si>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"adulte"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</si>
  <si>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t>Prime de référence</t>
    </r>
    <r>
      <rPr>
        <b/>
        <vertAlign val="superscript"/>
        <sz val="12"/>
        <rFont val="Verdana"/>
        <family val="2"/>
      </rPr>
      <t>1)</t>
    </r>
    <r>
      <rPr>
        <b/>
        <sz val="12"/>
        <rFont val="Verdana"/>
        <family val="2"/>
      </rPr>
      <t xml:space="preserve"> mensuelle moyenne "jeune adulte" (19-25 ans)</t>
    </r>
    <r>
      <rPr>
        <b/>
        <vertAlign val="superscript"/>
        <sz val="12"/>
        <rFont val="Verdana"/>
        <family val="2"/>
      </rPr>
      <t>2)</t>
    </r>
    <r>
      <rPr>
        <b/>
        <sz val="12"/>
        <rFont val="Verdana"/>
        <family val="2"/>
      </rPr>
      <t>, selon le canton, depuis 1996 (en CHF)</t>
    </r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</si>
  <si>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 2024</t>
    </r>
  </si>
  <si>
    <t>Dernière mise à jour : octobre 2024</t>
  </si>
  <si>
    <t>1) Prime de référence: Assurance de base avec franchise ordinaire, couverture accidents incluse. La moyenne est réalisée sur toutes les régions de prime lorsqu’il y en a plusieurs.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</si>
</sst>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#,##0.0"/>
    <numFmt numFmtId="166" formatCode="0.0"/>
    <numFmt numFmtId="167" formatCode="0.0%"/>
    <numFmt numFmtId="168" formatCode="_ * #,##0.0_ ;_ * \-#,##0.0_ ;_ * &quot;-&quot;??_ ;_ @_ "/>
    <numFmt numFmtId="169" formatCode="#,##0_ ;\-#,##0\ "/>
    <numFmt numFmtId="170" formatCode="_-* #,##0.00000\ _C_H_F_-;\-* #,##0.00000\ _C_H_F_-;_-* &quot;-&quot;?\ _C_H_F_-;_-@_-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color indexed="8"/>
      <name val="Verdana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i/>
      <u/>
      <sz val="10"/>
      <name val="Verdana"/>
      <family val="2"/>
    </font>
    <font>
      <sz val="9"/>
      <name val="Symbol"/>
      <family val="1"/>
      <charset val="2"/>
    </font>
    <font>
      <b/>
      <vertAlign val="superscript"/>
      <sz val="12"/>
      <color indexed="8"/>
      <name val="Verdana"/>
      <family val="2"/>
    </font>
    <font>
      <b/>
      <vertAlign val="superscript"/>
      <sz val="12"/>
      <name val="Verdana"/>
      <family val="2"/>
    </font>
    <font>
      <sz val="10"/>
      <name val="Arial Narrow"/>
      <family val="2"/>
    </font>
    <font>
      <b/>
      <vertAlign val="superscript"/>
      <sz val="1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1"/>
      <name val="Verdana"/>
      <family val="2"/>
    </font>
    <font>
      <sz val="9"/>
      <color indexed="8"/>
      <name val="Verdana"/>
      <family val="1"/>
      <charset val="2"/>
    </font>
    <font>
      <sz val="10"/>
      <name val="55 Helvetica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9" fontId="19" fillId="0" borderId="0" applyFont="0" applyFill="0" applyBorder="0" applyAlignment="0" applyProtection="0"/>
    <xf numFmtId="0" fontId="28" fillId="0" borderId="0"/>
  </cellStyleXfs>
  <cellXfs count="101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6" applyFont="1" applyAlignment="1">
      <alignment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2" borderId="0" xfId="8" applyFont="1" applyFill="1" applyBorder="1" applyAlignment="1">
      <alignment vertical="center"/>
    </xf>
    <xf numFmtId="0" fontId="5" fillId="0" borderId="0" xfId="6" applyFont="1"/>
    <xf numFmtId="0" fontId="12" fillId="0" borderId="0" xfId="6" applyFont="1"/>
    <xf numFmtId="0" fontId="5" fillId="4" borderId="1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left" indent="1"/>
    </xf>
    <xf numFmtId="0" fontId="5" fillId="0" borderId="3" xfId="6" applyFont="1" applyBorder="1"/>
    <xf numFmtId="0" fontId="5" fillId="0" borderId="4" xfId="6" applyFont="1" applyBorder="1"/>
    <xf numFmtId="0" fontId="5" fillId="0" borderId="0" xfId="6" applyFont="1" applyBorder="1"/>
    <xf numFmtId="0" fontId="5" fillId="0" borderId="5" xfId="6" applyFont="1" applyBorder="1"/>
    <xf numFmtId="0" fontId="5" fillId="0" borderId="6" xfId="6" quotePrefix="1" applyFont="1" applyBorder="1" applyAlignment="1">
      <alignment horizontal="left" indent="1"/>
    </xf>
    <xf numFmtId="0" fontId="5" fillId="0" borderId="7" xfId="6" applyFont="1" applyBorder="1"/>
    <xf numFmtId="0" fontId="5" fillId="0" borderId="8" xfId="6" applyFont="1" applyBorder="1"/>
    <xf numFmtId="0" fontId="5" fillId="0" borderId="3" xfId="6" quotePrefix="1" applyFont="1" applyBorder="1" applyAlignment="1">
      <alignment horizontal="left" indent="1"/>
    </xf>
    <xf numFmtId="0" fontId="20" fillId="0" borderId="9" xfId="1" applyBorder="1" applyAlignment="1" applyProtection="1">
      <alignment horizontal="center" vertical="center"/>
    </xf>
    <xf numFmtId="0" fontId="20" fillId="0" borderId="10" xfId="1" applyBorder="1" applyAlignment="1" applyProtection="1">
      <alignment horizontal="center" vertical="center"/>
    </xf>
    <xf numFmtId="0" fontId="5" fillId="0" borderId="9" xfId="6" applyFont="1" applyBorder="1" applyAlignment="1">
      <alignment horizontal="center" vertical="center" wrapText="1"/>
    </xf>
    <xf numFmtId="0" fontId="5" fillId="0" borderId="10" xfId="6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166" fontId="25" fillId="6" borderId="9" xfId="0" applyNumberFormat="1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3" xfId="6" quotePrefix="1" applyFont="1" applyBorder="1" applyAlignment="1">
      <alignment horizontal="left" vertical="center" inden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0" xfId="6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left" vertical="center" wrapText="1" indent="1"/>
    </xf>
    <xf numFmtId="0" fontId="5" fillId="0" borderId="10" xfId="6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9" fontId="5" fillId="0" borderId="11" xfId="3" applyNumberFormat="1" applyFont="1" applyFill="1" applyBorder="1" applyAlignment="1">
      <alignment horizontal="right" vertical="center"/>
    </xf>
    <xf numFmtId="169" fontId="5" fillId="0" borderId="9" xfId="3" applyNumberFormat="1" applyFont="1" applyFill="1" applyBorder="1" applyAlignment="1">
      <alignment horizontal="right" vertical="center"/>
    </xf>
    <xf numFmtId="169" fontId="5" fillId="0" borderId="12" xfId="3" applyNumberFormat="1" applyFont="1" applyFill="1" applyBorder="1" applyAlignment="1">
      <alignment horizontal="right" vertical="center"/>
    </xf>
    <xf numFmtId="169" fontId="5" fillId="0" borderId="10" xfId="3" applyNumberFormat="1" applyFont="1" applyFill="1" applyBorder="1" applyAlignment="1">
      <alignment horizontal="right" vertical="center"/>
    </xf>
    <xf numFmtId="169" fontId="5" fillId="0" borderId="11" xfId="3" applyNumberFormat="1" applyFont="1" applyBorder="1" applyAlignment="1">
      <alignment vertical="center"/>
    </xf>
    <xf numFmtId="169" fontId="5" fillId="0" borderId="9" xfId="3" applyNumberFormat="1" applyFont="1" applyBorder="1" applyAlignment="1">
      <alignment vertical="center"/>
    </xf>
    <xf numFmtId="169" fontId="5" fillId="0" borderId="12" xfId="3" applyNumberFormat="1" applyFont="1" applyBorder="1" applyAlignment="1">
      <alignment vertical="center"/>
    </xf>
    <xf numFmtId="169" fontId="25" fillId="5" borderId="11" xfId="3" applyNumberFormat="1" applyFont="1" applyFill="1" applyBorder="1" applyAlignment="1">
      <alignment horizontal="right" vertical="center"/>
    </xf>
    <xf numFmtId="169" fontId="25" fillId="6" borderId="9" xfId="3" applyNumberFormat="1" applyFont="1" applyFill="1" applyBorder="1" applyAlignment="1">
      <alignment horizontal="right" vertical="center"/>
    </xf>
    <xf numFmtId="167" fontId="25" fillId="5" borderId="11" xfId="9" applyNumberFormat="1" applyFont="1" applyFill="1" applyBorder="1" applyAlignment="1">
      <alignment horizontal="right" vertical="center"/>
    </xf>
    <xf numFmtId="167" fontId="5" fillId="7" borderId="9" xfId="9" applyNumberFormat="1" applyFont="1" applyFill="1" applyBorder="1" applyAlignment="1">
      <alignment horizontal="right" vertical="center"/>
    </xf>
    <xf numFmtId="167" fontId="25" fillId="6" borderId="9" xfId="9" applyNumberFormat="1" applyFont="1" applyFill="1" applyBorder="1" applyAlignment="1">
      <alignment horizontal="right" vertical="center"/>
    </xf>
    <xf numFmtId="167" fontId="5" fillId="7" borderId="10" xfId="9" applyNumberFormat="1" applyFont="1" applyFill="1" applyBorder="1" applyAlignment="1">
      <alignment horizontal="right" vertical="center"/>
    </xf>
    <xf numFmtId="168" fontId="5" fillId="0" borderId="9" xfId="3" applyNumberFormat="1" applyFont="1" applyFill="1" applyBorder="1" applyAlignment="1">
      <alignment horizontal="right" vertical="center"/>
    </xf>
    <xf numFmtId="168" fontId="5" fillId="0" borderId="12" xfId="3" applyNumberFormat="1" applyFont="1" applyFill="1" applyBorder="1" applyAlignment="1">
      <alignment horizontal="right" vertical="center"/>
    </xf>
    <xf numFmtId="168" fontId="5" fillId="0" borderId="10" xfId="3" applyNumberFormat="1" applyFont="1" applyFill="1" applyBorder="1" applyAlignment="1">
      <alignment horizontal="right" vertical="center"/>
    </xf>
    <xf numFmtId="168" fontId="5" fillId="0" borderId="9" xfId="3" applyNumberFormat="1" applyFont="1" applyFill="1" applyBorder="1" applyAlignment="1">
      <alignment vertical="center"/>
    </xf>
    <xf numFmtId="168" fontId="5" fillId="0" borderId="12" xfId="3" applyNumberFormat="1" applyFont="1" applyFill="1" applyBorder="1" applyAlignment="1">
      <alignment vertical="center"/>
    </xf>
    <xf numFmtId="168" fontId="5" fillId="0" borderId="10" xfId="3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2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8" fontId="5" fillId="0" borderId="0" xfId="3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7" fillId="0" borderId="0" xfId="6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170" fontId="5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</cellXfs>
  <cellStyles count="11">
    <cellStyle name="Lien hypertexte" xfId="1" builtinId="8"/>
    <cellStyle name="Lien hypertexte 2" xfId="2" xr:uid="{00000000-0005-0000-0000-000001000000}"/>
    <cellStyle name="Milliers" xfId="3" builtinId="3"/>
    <cellStyle name="Milliers 2 2" xfId="4" xr:uid="{00000000-0005-0000-0000-000003000000}"/>
    <cellStyle name="Milliers 2 3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3" xfId="10" xr:uid="{5021285C-F033-4CEB-B3F7-B2979CEFA4C5}"/>
    <cellStyle name="Pourcentag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60385</xdr:colOff>
      <xdr:row>1</xdr:row>
      <xdr:rowOff>51758</xdr:rowOff>
    </xdr:from>
    <xdr:to>
      <xdr:col>4</xdr:col>
      <xdr:colOff>1396581</xdr:colOff>
      <xdr:row>4</xdr:row>
      <xdr:rowOff>25879</xdr:rowOff>
    </xdr:to>
    <xdr:pic>
      <xdr:nvPicPr>
        <xdr:cNvPr id="1105" name="Image 1" descr="logo_FR.JPG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3766" y="172528"/>
          <a:ext cx="1345721" cy="500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"/>
  <sheetViews>
    <sheetView showGridLines="0" tabSelected="1" zoomScaleNormal="100" zoomScaleSheetLayoutView="100" workbookViewId="0"/>
  </sheetViews>
  <sheetFormatPr baseColWidth="10" defaultColWidth="11.42578125" defaultRowHeight="12.75"/>
  <cols>
    <col min="1" max="1" width="1.7109375" style="23" customWidth="1"/>
    <col min="2" max="2" width="6.28515625" style="23" customWidth="1"/>
    <col min="3" max="3" width="71.7109375" style="23" customWidth="1"/>
    <col min="4" max="4" width="9.140625" style="23" customWidth="1"/>
    <col min="5" max="5" width="21" style="23" customWidth="1"/>
    <col min="6" max="6" width="3.28515625" style="23" customWidth="1"/>
    <col min="7" max="16384" width="11.42578125" style="23"/>
  </cols>
  <sheetData>
    <row r="1" spans="2:13" ht="10.15" customHeight="1"/>
    <row r="2" spans="2:13" ht="15">
      <c r="B2" s="22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3">
      <c r="B3" s="24" t="s">
        <v>33</v>
      </c>
    </row>
    <row r="4" spans="2:13">
      <c r="B4" s="24"/>
    </row>
    <row r="6" spans="2:13" ht="20.25" customHeight="1">
      <c r="B6" s="25" t="s">
        <v>34</v>
      </c>
      <c r="C6" s="25" t="s">
        <v>35</v>
      </c>
      <c r="D6" s="25" t="s">
        <v>36</v>
      </c>
      <c r="E6" s="25" t="s">
        <v>37</v>
      </c>
    </row>
    <row r="7" spans="2:13" ht="37.5" customHeight="1">
      <c r="B7" s="37">
        <v>1</v>
      </c>
      <c r="C7" s="55" t="s">
        <v>48</v>
      </c>
      <c r="D7" s="35" t="s">
        <v>36</v>
      </c>
      <c r="E7" s="55" t="s">
        <v>43</v>
      </c>
    </row>
    <row r="8" spans="2:13" ht="37.5" customHeight="1">
      <c r="B8" s="37">
        <f>B7+1</f>
        <v>2</v>
      </c>
      <c r="C8" s="55" t="s">
        <v>49</v>
      </c>
      <c r="D8" s="35" t="s">
        <v>36</v>
      </c>
      <c r="E8" s="55" t="s">
        <v>44</v>
      </c>
    </row>
    <row r="9" spans="2:13" ht="37.5" customHeight="1">
      <c r="B9" s="37">
        <f>B8+1</f>
        <v>3</v>
      </c>
      <c r="C9" s="55" t="s">
        <v>50</v>
      </c>
      <c r="D9" s="35" t="s">
        <v>36</v>
      </c>
      <c r="E9" s="55" t="s">
        <v>45</v>
      </c>
    </row>
    <row r="10" spans="2:13" ht="37.5" customHeight="1">
      <c r="B10" s="37">
        <f>B9+1</f>
        <v>4</v>
      </c>
      <c r="C10" s="55" t="s">
        <v>51</v>
      </c>
      <c r="D10" s="35" t="s">
        <v>36</v>
      </c>
      <c r="E10" s="55" t="s">
        <v>46</v>
      </c>
    </row>
    <row r="11" spans="2:13" ht="37.5" customHeight="1">
      <c r="B11" s="38">
        <f>B10+1</f>
        <v>5</v>
      </c>
      <c r="C11" s="56" t="s">
        <v>65</v>
      </c>
      <c r="D11" s="36" t="s">
        <v>36</v>
      </c>
      <c r="E11" s="56" t="s">
        <v>64</v>
      </c>
    </row>
    <row r="14" spans="2:13" ht="6" customHeight="1">
      <c r="B14" s="26"/>
      <c r="C14" s="27"/>
      <c r="D14" s="27"/>
      <c r="E14" s="28"/>
    </row>
    <row r="15" spans="2:13" ht="14.25" customHeight="1">
      <c r="B15" s="49" t="s">
        <v>42</v>
      </c>
      <c r="C15" s="29"/>
      <c r="D15" s="29"/>
      <c r="E15" s="30"/>
    </row>
    <row r="16" spans="2:13" ht="6" customHeight="1">
      <c r="B16" s="31"/>
      <c r="C16" s="32"/>
      <c r="D16" s="32"/>
      <c r="E16" s="33"/>
    </row>
    <row r="17" spans="2:5">
      <c r="B17" s="34"/>
      <c r="C17" s="27"/>
      <c r="D17" s="27"/>
      <c r="E17" s="27"/>
    </row>
    <row r="18" spans="2:5">
      <c r="E18" s="89" t="s">
        <v>70</v>
      </c>
    </row>
  </sheetData>
  <hyperlinks>
    <hyperlink ref="D7" location="'Prime moyenne Valais-Suisse'!A1" display="Lien" xr:uid="{00000000-0004-0000-0000-000000000000}"/>
    <hyperlink ref="D9" location="'Jeunes prime moyenne cantons'!A1" display="Lien" xr:uid="{00000000-0004-0000-0000-000001000000}"/>
    <hyperlink ref="D10" location="'Adultes prime moyenne cantons'!A1" display="Lien" xr:uid="{00000000-0004-0000-0000-000002000000}"/>
    <hyperlink ref="D8" location="'Enfants prime moyenne cantons'!A1" display="Lien" xr:uid="{00000000-0004-0000-0000-000003000000}"/>
    <hyperlink ref="D11" location="'Formes_Valais-Suisse'!A1" display="Lien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&amp;L&amp;G&amp;CPrimes AOS</oddHeader>
    <oddFooter>&amp;L&amp;F&amp;C&amp;P sur &amp;N&amp;R&amp;A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2"/>
  <sheetViews>
    <sheetView showGridLines="0" zoomScaleNormal="100" zoomScaleSheetLayoutView="90" workbookViewId="0"/>
  </sheetViews>
  <sheetFormatPr baseColWidth="10" defaultColWidth="11.42578125" defaultRowHeight="14.25"/>
  <cols>
    <col min="1" max="1" width="1.7109375" style="2" customWidth="1"/>
    <col min="2" max="2" width="11.42578125" style="2"/>
    <col min="3" max="7" width="14" style="2" customWidth="1"/>
    <col min="8" max="16384" width="11.42578125" style="2"/>
  </cols>
  <sheetData>
    <row r="1" spans="2:8" ht="6.95" customHeight="1"/>
    <row r="2" spans="2:8" ht="34.5" customHeight="1">
      <c r="B2" s="95" t="s">
        <v>52</v>
      </c>
      <c r="C2" s="95"/>
      <c r="D2" s="95"/>
      <c r="E2" s="95"/>
      <c r="F2" s="95"/>
      <c r="G2" s="95"/>
    </row>
    <row r="4" spans="2:8" s="3" customFormat="1" ht="15.75" customHeight="1">
      <c r="B4" s="93" t="s">
        <v>0</v>
      </c>
      <c r="C4" s="92" t="s">
        <v>3</v>
      </c>
      <c r="D4" s="92"/>
      <c r="E4" s="92" t="s">
        <v>4</v>
      </c>
      <c r="F4" s="92"/>
    </row>
    <row r="5" spans="2:8" s="3" customFormat="1" ht="15.75" customHeight="1">
      <c r="B5" s="94"/>
      <c r="C5" s="4" t="s">
        <v>2</v>
      </c>
      <c r="D5" s="4" t="s">
        <v>1</v>
      </c>
      <c r="E5" s="4" t="s">
        <v>2</v>
      </c>
      <c r="F5" s="4" t="s">
        <v>1</v>
      </c>
    </row>
    <row r="6" spans="2:8" s="3" customFormat="1" ht="15.75" customHeight="1">
      <c r="B6" s="39">
        <v>1997</v>
      </c>
      <c r="C6" s="59">
        <v>1528.2235423576719</v>
      </c>
      <c r="D6" s="59">
        <v>1663.8889491853145</v>
      </c>
      <c r="E6" s="63">
        <v>127.35196186313932</v>
      </c>
      <c r="F6" s="63">
        <v>138.65741243210954</v>
      </c>
      <c r="G6" s="79"/>
      <c r="H6" s="79"/>
    </row>
    <row r="7" spans="2:8" s="3" customFormat="1" ht="15.75" customHeight="1">
      <c r="B7" s="40">
        <v>1998</v>
      </c>
      <c r="C7" s="60">
        <v>1520.7734947996855</v>
      </c>
      <c r="D7" s="60">
        <v>1753.683394842503</v>
      </c>
      <c r="E7" s="64">
        <v>126.73112456664046</v>
      </c>
      <c r="F7" s="64">
        <v>146.14028290354193</v>
      </c>
      <c r="G7" s="79"/>
      <c r="H7" s="79"/>
    </row>
    <row r="8" spans="2:8" s="3" customFormat="1" ht="15.75" customHeight="1">
      <c r="B8" s="40">
        <v>1999</v>
      </c>
      <c r="C8" s="60">
        <v>1512.315774872128</v>
      </c>
      <c r="D8" s="60">
        <v>1792.6969718267824</v>
      </c>
      <c r="E8" s="64">
        <v>126.02631457267734</v>
      </c>
      <c r="F8" s="64">
        <v>149.39141431889854</v>
      </c>
      <c r="G8" s="79"/>
      <c r="H8" s="79"/>
    </row>
    <row r="9" spans="2:8" s="3" customFormat="1" ht="15.75" customHeight="1">
      <c r="B9" s="40">
        <v>2000</v>
      </c>
      <c r="C9" s="60">
        <v>1565.0382066640796</v>
      </c>
      <c r="D9" s="60">
        <v>1850.1645719756871</v>
      </c>
      <c r="E9" s="64">
        <v>130.41985055533996</v>
      </c>
      <c r="F9" s="64">
        <v>154.18038099797391</v>
      </c>
      <c r="G9" s="79"/>
      <c r="H9" s="79"/>
    </row>
    <row r="10" spans="2:8" s="3" customFormat="1" ht="15.75" customHeight="1">
      <c r="B10" s="40">
        <v>2001</v>
      </c>
      <c r="C10" s="60">
        <v>1611.8069928879931</v>
      </c>
      <c r="D10" s="60">
        <v>1917.1642434992227</v>
      </c>
      <c r="E10" s="64">
        <v>134.31724940733275</v>
      </c>
      <c r="F10" s="64">
        <v>159.76368695826855</v>
      </c>
      <c r="G10" s="79"/>
      <c r="H10" s="79"/>
    </row>
    <row r="11" spans="2:8" s="3" customFormat="1" ht="15.75" customHeight="1">
      <c r="B11" s="40">
        <v>2002</v>
      </c>
      <c r="C11" s="60">
        <v>1740.4035512056632</v>
      </c>
      <c r="D11" s="60">
        <v>2090.6486849170938</v>
      </c>
      <c r="E11" s="64">
        <v>145.03362926713859</v>
      </c>
      <c r="F11" s="64">
        <v>174.22072374309116</v>
      </c>
      <c r="G11" s="79"/>
      <c r="H11" s="79"/>
    </row>
    <row r="12" spans="2:8" s="3" customFormat="1" ht="15.75" customHeight="1">
      <c r="B12" s="40">
        <v>2003</v>
      </c>
      <c r="C12" s="60">
        <v>1894.4509552934464</v>
      </c>
      <c r="D12" s="60">
        <v>2281.464868725081</v>
      </c>
      <c r="E12" s="64">
        <v>157.87091294112054</v>
      </c>
      <c r="F12" s="64">
        <v>190.12207239375675</v>
      </c>
      <c r="G12" s="79"/>
      <c r="H12" s="79"/>
    </row>
    <row r="13" spans="2:8" s="3" customFormat="1" ht="15.75" customHeight="1">
      <c r="B13" s="40">
        <v>2004</v>
      </c>
      <c r="C13" s="60">
        <v>2065.9446432202062</v>
      </c>
      <c r="D13" s="60">
        <v>2441.8668834361247</v>
      </c>
      <c r="E13" s="64">
        <v>172.16205360168385</v>
      </c>
      <c r="F13" s="64">
        <v>203.4889069530104</v>
      </c>
      <c r="G13" s="79"/>
      <c r="H13" s="79"/>
    </row>
    <row r="14" spans="2:8" s="3" customFormat="1" ht="15.75" customHeight="1">
      <c r="B14" s="40">
        <v>2005</v>
      </c>
      <c r="C14" s="60">
        <v>2150.4788048623009</v>
      </c>
      <c r="D14" s="60">
        <v>2487.4603849935415</v>
      </c>
      <c r="E14" s="64">
        <v>179.20656707185842</v>
      </c>
      <c r="F14" s="64">
        <v>207.28836541612847</v>
      </c>
      <c r="G14" s="79"/>
      <c r="H14" s="79"/>
    </row>
    <row r="15" spans="2:8" s="3" customFormat="1" ht="15.75" customHeight="1">
      <c r="B15" s="40">
        <v>2006</v>
      </c>
      <c r="C15" s="60">
        <v>2233.854286832724</v>
      </c>
      <c r="D15" s="60">
        <v>2582.7207564451369</v>
      </c>
      <c r="E15" s="64">
        <v>186.15452390272699</v>
      </c>
      <c r="F15" s="64">
        <v>215.22672970376141</v>
      </c>
      <c r="G15" s="79"/>
      <c r="H15" s="79"/>
    </row>
    <row r="16" spans="2:8" s="3" customFormat="1" ht="15.75" customHeight="1">
      <c r="B16" s="40">
        <v>2007</v>
      </c>
      <c r="C16" s="60">
        <v>2300.3259863497678</v>
      </c>
      <c r="D16" s="60">
        <v>2612.1277928402606</v>
      </c>
      <c r="E16" s="64">
        <v>191.693832195814</v>
      </c>
      <c r="F16" s="64">
        <v>217.6773160700217</v>
      </c>
      <c r="G16" s="79"/>
      <c r="H16" s="79"/>
    </row>
    <row r="17" spans="2:9" s="3" customFormat="1" ht="15.75" customHeight="1">
      <c r="B17" s="40">
        <v>2008</v>
      </c>
      <c r="C17" s="60">
        <v>2281.6342887948704</v>
      </c>
      <c r="D17" s="60">
        <v>2585.7925929424218</v>
      </c>
      <c r="E17" s="64">
        <v>190.13619073290587</v>
      </c>
      <c r="F17" s="64">
        <v>215.48271607853516</v>
      </c>
      <c r="G17" s="79"/>
      <c r="H17" s="79"/>
    </row>
    <row r="18" spans="2:9" s="3" customFormat="1" ht="15.75" customHeight="1">
      <c r="B18" s="46">
        <v>2009</v>
      </c>
      <c r="C18" s="61">
        <v>2341.0548273196509</v>
      </c>
      <c r="D18" s="61">
        <v>2610.6061328786159</v>
      </c>
      <c r="E18" s="65">
        <v>195.08790227663758</v>
      </c>
      <c r="F18" s="65">
        <v>217.55051107321799</v>
      </c>
      <c r="G18" s="79"/>
      <c r="H18" s="79"/>
    </row>
    <row r="19" spans="2:9" s="3" customFormat="1" ht="15.75" customHeight="1">
      <c r="B19" s="46">
        <v>2010</v>
      </c>
      <c r="C19" s="61">
        <v>2568.2788659171997</v>
      </c>
      <c r="D19" s="61">
        <v>2834.4986028216172</v>
      </c>
      <c r="E19" s="65">
        <v>214.0232388264333</v>
      </c>
      <c r="F19" s="65">
        <v>236.20821690180142</v>
      </c>
      <c r="G19" s="79"/>
      <c r="H19" s="79"/>
    </row>
    <row r="20" spans="2:9" s="3" customFormat="1" ht="15.75" customHeight="1">
      <c r="B20" s="46">
        <v>2011</v>
      </c>
      <c r="C20" s="61">
        <v>2758.7597357230779</v>
      </c>
      <c r="D20" s="61">
        <v>3005.4532863037525</v>
      </c>
      <c r="E20" s="65">
        <v>229.89664464358984</v>
      </c>
      <c r="F20" s="65">
        <v>250.45444052531272</v>
      </c>
      <c r="G20" s="79"/>
      <c r="H20" s="79"/>
    </row>
    <row r="21" spans="2:9" s="3" customFormat="1" ht="15.75" customHeight="1">
      <c r="B21" s="46">
        <v>2012</v>
      </c>
      <c r="C21" s="61">
        <v>2829.8925685176055</v>
      </c>
      <c r="D21" s="61">
        <v>3075.2295464185413</v>
      </c>
      <c r="E21" s="65">
        <v>235.82438070980047</v>
      </c>
      <c r="F21" s="65">
        <v>256.26912886821179</v>
      </c>
      <c r="G21" s="79"/>
      <c r="H21" s="79"/>
    </row>
    <row r="22" spans="2:9" s="3" customFormat="1" ht="15.75" customHeight="1">
      <c r="B22" s="46">
        <v>2013</v>
      </c>
      <c r="C22" s="61">
        <v>2860.7696530905746</v>
      </c>
      <c r="D22" s="61">
        <v>3105.2131200339913</v>
      </c>
      <c r="E22" s="65">
        <v>238.39747109088123</v>
      </c>
      <c r="F22" s="65">
        <v>258.76776000283263</v>
      </c>
      <c r="G22" s="79"/>
      <c r="H22" s="79"/>
    </row>
    <row r="23" spans="2:9" s="3" customFormat="1" ht="15.75" customHeight="1">
      <c r="B23" s="46">
        <v>2014</v>
      </c>
      <c r="C23" s="61">
        <v>2926.1266650299935</v>
      </c>
      <c r="D23" s="61">
        <v>3172.4254496079743</v>
      </c>
      <c r="E23" s="65">
        <v>243.84388875249945</v>
      </c>
      <c r="F23" s="65">
        <v>264.36878746733117</v>
      </c>
      <c r="G23" s="79"/>
      <c r="H23" s="79"/>
    </row>
    <row r="24" spans="2:9" s="3" customFormat="1" ht="15.75" customHeight="1">
      <c r="B24" s="46">
        <v>2015</v>
      </c>
      <c r="C24" s="61">
        <v>3020.1814080819404</v>
      </c>
      <c r="D24" s="61">
        <v>3288.9239176799479</v>
      </c>
      <c r="E24" s="65">
        <v>251.68178400682837</v>
      </c>
      <c r="F24" s="65">
        <v>274.07699313999564</v>
      </c>
      <c r="G24" s="79"/>
      <c r="H24" s="79"/>
    </row>
    <row r="25" spans="2:9" s="3" customFormat="1" ht="15.75" customHeight="1">
      <c r="B25" s="46">
        <v>2016</v>
      </c>
      <c r="C25" s="61">
        <v>3151.5435845359584</v>
      </c>
      <c r="D25" s="61">
        <v>3441.9519080398636</v>
      </c>
      <c r="E25" s="65">
        <v>262.62863204466322</v>
      </c>
      <c r="F25" s="65">
        <v>286.82932566998863</v>
      </c>
      <c r="G25" s="79"/>
      <c r="H25" s="79"/>
    </row>
    <row r="26" spans="2:9" s="3" customFormat="1" ht="15.75" customHeight="1">
      <c r="B26" s="46">
        <v>2017</v>
      </c>
      <c r="C26" s="61">
        <v>3328.6304575504446</v>
      </c>
      <c r="D26" s="61">
        <v>3604.655778256471</v>
      </c>
      <c r="E26" s="65">
        <v>277.38587146253707</v>
      </c>
      <c r="F26" s="65">
        <v>300.38798152137258</v>
      </c>
      <c r="G26" s="79"/>
      <c r="H26" s="79"/>
    </row>
    <row r="27" spans="2:9" s="3" customFormat="1" ht="15.75" customHeight="1">
      <c r="B27" s="46">
        <v>2018</v>
      </c>
      <c r="C27" s="61">
        <v>3483.6278896302665</v>
      </c>
      <c r="D27" s="61">
        <v>3735.3978353999969</v>
      </c>
      <c r="E27" s="65">
        <v>290.30232413585554</v>
      </c>
      <c r="F27" s="65">
        <v>311.28315294999976</v>
      </c>
      <c r="G27" s="79"/>
      <c r="H27" s="79"/>
    </row>
    <row r="28" spans="2:9" s="3" customFormat="1" ht="15.75" customHeight="1">
      <c r="B28" s="46">
        <v>2019</v>
      </c>
      <c r="C28" s="61">
        <v>3568.7282419320481</v>
      </c>
      <c r="D28" s="61">
        <v>3772.0445418656195</v>
      </c>
      <c r="E28" s="65">
        <v>297.39402016100399</v>
      </c>
      <c r="F28" s="65">
        <v>314.33704515546827</v>
      </c>
      <c r="G28" s="79"/>
      <c r="H28" s="79"/>
    </row>
    <row r="29" spans="2:9" s="3" customFormat="1" ht="15.75" customHeight="1">
      <c r="B29" s="46">
        <v>2020</v>
      </c>
      <c r="C29" s="61">
        <v>3608.2097678021551</v>
      </c>
      <c r="D29" s="61">
        <v>3777.0080979641098</v>
      </c>
      <c r="E29" s="65">
        <v>300.68414731684624</v>
      </c>
      <c r="F29" s="65">
        <v>314.75067483034246</v>
      </c>
      <c r="G29" s="79"/>
      <c r="H29" s="79"/>
    </row>
    <row r="30" spans="2:9" s="3" customFormat="1" ht="15.75" customHeight="1">
      <c r="B30" s="46">
        <v>2021</v>
      </c>
      <c r="C30" s="61">
        <v>3640.8432683687283</v>
      </c>
      <c r="D30" s="61">
        <v>3787.7759467155547</v>
      </c>
      <c r="E30" s="65">
        <v>303.40360569739403</v>
      </c>
      <c r="F30" s="65">
        <v>315.64799555962958</v>
      </c>
      <c r="G30" s="79"/>
      <c r="H30" s="79"/>
    </row>
    <row r="31" spans="2:9" s="3" customFormat="1" ht="15.75" customHeight="1">
      <c r="B31" s="46">
        <v>2022</v>
      </c>
      <c r="C31" s="61">
        <v>3578</v>
      </c>
      <c r="D31" s="61">
        <v>3766</v>
      </c>
      <c r="E31" s="65">
        <v>298.16666666666669</v>
      </c>
      <c r="F31" s="65">
        <v>313.83333333333331</v>
      </c>
      <c r="G31" s="79"/>
      <c r="H31" s="79"/>
    </row>
    <row r="32" spans="2:9" s="3" customFormat="1" ht="15.75" customHeight="1">
      <c r="B32" s="41">
        <v>2023</v>
      </c>
      <c r="C32" s="62">
        <v>3695.77728556075</v>
      </c>
      <c r="D32" s="62">
        <v>3963.1042777684302</v>
      </c>
      <c r="E32" s="62">
        <v>307.98144046339581</v>
      </c>
      <c r="F32" s="62">
        <v>330.25868981403585</v>
      </c>
      <c r="G32" s="79"/>
      <c r="H32" s="79"/>
      <c r="I32" s="79"/>
    </row>
    <row r="33" spans="2:4" s="19" customFormat="1" ht="5.0999999999999996" customHeight="1">
      <c r="B33" s="17"/>
    </row>
    <row r="34" spans="2:4" s="3" customFormat="1" ht="12.75" customHeight="1">
      <c r="B34" s="21" t="s">
        <v>47</v>
      </c>
    </row>
    <row r="35" spans="2:4" s="19" customFormat="1" ht="5.0999999999999996" customHeight="1">
      <c r="B35" s="18"/>
    </row>
    <row r="36" spans="2:4" s="19" customFormat="1" ht="12.75" customHeight="1">
      <c r="B36" s="57" t="s">
        <v>71</v>
      </c>
      <c r="C36" s="81"/>
      <c r="D36" s="81"/>
    </row>
    <row r="37" spans="2:4" s="19" customFormat="1" ht="5.0999999999999996" customHeight="1">
      <c r="B37" s="57"/>
    </row>
    <row r="38" spans="2:4" s="19" customFormat="1" ht="12.75" customHeight="1">
      <c r="B38" s="57" t="s">
        <v>41</v>
      </c>
    </row>
    <row r="39" spans="2:4" s="19" customFormat="1" ht="5.0999999999999996" customHeight="1">
      <c r="B39" s="57"/>
    </row>
    <row r="40" spans="2:4" s="19" customFormat="1" ht="12.75" customHeight="1">
      <c r="B40" s="57" t="s">
        <v>53</v>
      </c>
    </row>
    <row r="41" spans="2:4" s="19" customFormat="1" ht="5.25" customHeight="1">
      <c r="B41" s="18"/>
    </row>
    <row r="42" spans="2:4" s="19" customFormat="1" ht="12.75" customHeight="1">
      <c r="B42" s="52" t="s">
        <v>39</v>
      </c>
    </row>
  </sheetData>
  <mergeCells count="4">
    <mergeCell ref="C4:D4"/>
    <mergeCell ref="E4:F4"/>
    <mergeCell ref="B4:B5"/>
    <mergeCell ref="B2:G2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43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8" customWidth="1"/>
    <col min="2" max="2" width="10" style="8" customWidth="1"/>
    <col min="3" max="3" width="7.7109375" style="8" customWidth="1"/>
    <col min="4" max="32" width="7.42578125" style="8" customWidth="1"/>
    <col min="33" max="33" width="12.7109375" style="8" bestFit="1" customWidth="1"/>
    <col min="34" max="16384" width="11.42578125" style="8"/>
  </cols>
  <sheetData>
    <row r="1" spans="2:33" ht="10.1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3" ht="18">
      <c r="B2" s="10" t="s">
        <v>66</v>
      </c>
      <c r="C2" s="10"/>
      <c r="D2" s="9"/>
      <c r="E2" s="9"/>
      <c r="F2" s="9"/>
      <c r="G2" s="9"/>
      <c r="H2" s="9"/>
      <c r="I2" s="9"/>
      <c r="J2" s="9"/>
      <c r="M2" s="9"/>
      <c r="N2" s="9"/>
      <c r="O2" s="9"/>
      <c r="P2" s="9"/>
      <c r="Q2" s="9"/>
      <c r="R2" s="9"/>
      <c r="S2" s="9"/>
      <c r="T2" s="9"/>
      <c r="AG2" s="47"/>
    </row>
    <row r="3" spans="2:33" ht="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3" s="14" customFormat="1" ht="42" customHeight="1">
      <c r="B4" s="16" t="s">
        <v>5</v>
      </c>
      <c r="C4" s="15" t="s">
        <v>67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5">
        <v>2020</v>
      </c>
      <c r="AB4" s="83">
        <v>2021</v>
      </c>
      <c r="AC4" s="87">
        <v>2022</v>
      </c>
      <c r="AD4" s="86">
        <v>2023</v>
      </c>
      <c r="AE4" s="88">
        <v>2024</v>
      </c>
      <c r="AF4" s="90">
        <v>2025</v>
      </c>
      <c r="AG4" s="1" t="s">
        <v>40</v>
      </c>
    </row>
    <row r="5" spans="2:33" s="13" customFormat="1" ht="15.75" customHeight="1">
      <c r="B5" s="42" t="s">
        <v>32</v>
      </c>
      <c r="C5" s="66">
        <v>51.909281343104297</v>
      </c>
      <c r="D5" s="66">
        <v>51.854400048567307</v>
      </c>
      <c r="E5" s="66">
        <v>51.799576777497641</v>
      </c>
      <c r="F5" s="66">
        <v>53.348085764350309</v>
      </c>
      <c r="G5" s="66">
        <v>55.173206027906794</v>
      </c>
      <c r="H5" s="66">
        <v>57.65</v>
      </c>
      <c r="I5" s="66">
        <v>63.127989999999997</v>
      </c>
      <c r="J5" s="66">
        <v>68.990499999999997</v>
      </c>
      <c r="K5" s="66">
        <v>71.84</v>
      </c>
      <c r="L5" s="66">
        <v>71.95510451056029</v>
      </c>
      <c r="M5" s="66">
        <v>74.47</v>
      </c>
      <c r="N5" s="66">
        <v>75.72</v>
      </c>
      <c r="O5" s="66">
        <v>75.260000000000005</v>
      </c>
      <c r="P5" s="66">
        <v>76.359591429719842</v>
      </c>
      <c r="Q5" s="66">
        <v>84.027090196386368</v>
      </c>
      <c r="R5" s="66">
        <v>89.323258014657938</v>
      </c>
      <c r="S5" s="66">
        <v>90.589348150346225</v>
      </c>
      <c r="T5" s="66">
        <v>89.345468695083099</v>
      </c>
      <c r="U5" s="66">
        <v>91.524974705275866</v>
      </c>
      <c r="V5" s="66" vm="160">
        <v>94.994087705691868</v>
      </c>
      <c r="W5" s="66" vm="161">
        <v>98.704397314345883</v>
      </c>
      <c r="X5" s="66" vm="162">
        <v>105.24574053420416</v>
      </c>
      <c r="Y5" s="66">
        <v>110.46845821715425</v>
      </c>
      <c r="Z5" s="66">
        <v>113.73046509772311</v>
      </c>
      <c r="AA5" s="66">
        <v>114.97990766963365</v>
      </c>
      <c r="AB5" s="66">
        <v>115.29486228829231</v>
      </c>
      <c r="AC5" s="66">
        <v>115.196141399235</v>
      </c>
      <c r="AD5" s="66">
        <v>121.68404120159785</v>
      </c>
      <c r="AE5" s="66">
        <v>130.88093142005704</v>
      </c>
      <c r="AF5" s="66">
        <v>135.86888462749729</v>
      </c>
      <c r="AG5" s="68">
        <f>((AF5/C5)^(1/29))-1</f>
        <v>3.3735623072594478E-2</v>
      </c>
    </row>
    <row r="6" spans="2:33" s="11" customFormat="1" ht="15.75" customHeight="1">
      <c r="B6" s="43" t="s">
        <v>24</v>
      </c>
      <c r="C6" s="60">
        <v>39.150533178462055</v>
      </c>
      <c r="D6" s="60">
        <v>39.999932557539303</v>
      </c>
      <c r="E6" s="60">
        <v>40.867760275814078</v>
      </c>
      <c r="F6" s="60">
        <v>43.09740090145656</v>
      </c>
      <c r="G6" s="60">
        <v>45.488728140942797</v>
      </c>
      <c r="H6" s="60">
        <v>49.16</v>
      </c>
      <c r="I6" s="60">
        <v>54.710949999999997</v>
      </c>
      <c r="J6" s="60">
        <v>60.209690000000002</v>
      </c>
      <c r="K6" s="60">
        <v>63.06</v>
      </c>
      <c r="L6" s="60">
        <v>62.755689744103172</v>
      </c>
      <c r="M6" s="60">
        <v>65.19</v>
      </c>
      <c r="N6" s="60">
        <v>67.290000000000006</v>
      </c>
      <c r="O6" s="60">
        <v>68.040000000000006</v>
      </c>
      <c r="P6" s="60">
        <v>70.027263765587392</v>
      </c>
      <c r="Q6" s="60">
        <v>77.604633062499744</v>
      </c>
      <c r="R6" s="60">
        <v>83.07115494764804</v>
      </c>
      <c r="S6" s="60">
        <v>84.581455123988221</v>
      </c>
      <c r="T6" s="60">
        <v>82.92282207831596</v>
      </c>
      <c r="U6" s="60">
        <v>85.453865311623389</v>
      </c>
      <c r="V6" s="60" vm="163">
        <v>89.043920809941966</v>
      </c>
      <c r="W6" s="60" vm="164">
        <v>93.045814795527761</v>
      </c>
      <c r="X6" s="60" vm="165">
        <v>98.295678392723815</v>
      </c>
      <c r="Y6" s="60">
        <v>102.31755041420803</v>
      </c>
      <c r="Z6" s="60">
        <v>104.97639095678799</v>
      </c>
      <c r="AA6" s="60">
        <v>105.6469417062639</v>
      </c>
      <c r="AB6" s="60">
        <v>105.95501451484327</v>
      </c>
      <c r="AC6" s="60">
        <v>106.56293777297878</v>
      </c>
      <c r="AD6" s="60">
        <v>112.68439060438179</v>
      </c>
      <c r="AE6" s="60">
        <v>121.43646823875611</v>
      </c>
      <c r="AF6" s="60">
        <v>126.71811887386815</v>
      </c>
      <c r="AG6" s="69">
        <f>((AF6/C6)^(1/29))-1</f>
        <v>4.1333142519199395E-2</v>
      </c>
    </row>
    <row r="7" spans="2:33" s="11" customFormat="1" ht="15.75" customHeight="1">
      <c r="B7" s="43" t="s">
        <v>21</v>
      </c>
      <c r="C7" s="60">
        <v>37.826647940838654</v>
      </c>
      <c r="D7" s="60">
        <v>36.04614126880314</v>
      </c>
      <c r="E7" s="60">
        <v>34.349443344878779</v>
      </c>
      <c r="F7" s="60">
        <v>34.115438111975898</v>
      </c>
      <c r="G7" s="60">
        <v>34.538117356336265</v>
      </c>
      <c r="H7" s="60">
        <v>37.409999999999997</v>
      </c>
      <c r="I7" s="60">
        <v>40.66377</v>
      </c>
      <c r="J7" s="60">
        <v>44.770470000000003</v>
      </c>
      <c r="K7" s="60">
        <v>46.87</v>
      </c>
      <c r="L7" s="60">
        <v>47.628780512439704</v>
      </c>
      <c r="M7" s="60">
        <v>50.82</v>
      </c>
      <c r="N7" s="60">
        <v>53.18</v>
      </c>
      <c r="O7" s="60">
        <v>54.32</v>
      </c>
      <c r="P7" s="60">
        <v>56.353192872216191</v>
      </c>
      <c r="Q7" s="60">
        <v>62.506692374171365</v>
      </c>
      <c r="R7" s="60">
        <v>67.008698015460524</v>
      </c>
      <c r="S7" s="60">
        <v>70.932351789822093</v>
      </c>
      <c r="T7" s="60">
        <v>70.550791492724869</v>
      </c>
      <c r="U7" s="60">
        <v>72.945905038957605</v>
      </c>
      <c r="V7" s="60" vm="166">
        <v>75.54783788467644</v>
      </c>
      <c r="W7" s="60" vm="167">
        <v>73.958042078623507</v>
      </c>
      <c r="X7" s="60" vm="168">
        <v>81.305741171882374</v>
      </c>
      <c r="Y7" s="60">
        <v>83.480835370972272</v>
      </c>
      <c r="Z7" s="60">
        <v>83.647599422528785</v>
      </c>
      <c r="AA7" s="60">
        <v>85.197595746911105</v>
      </c>
      <c r="AB7" s="60">
        <v>83.952574116943708</v>
      </c>
      <c r="AC7" s="60">
        <v>83.752896490280961</v>
      </c>
      <c r="AD7" s="60">
        <v>90.657973991241889</v>
      </c>
      <c r="AE7" s="60">
        <v>96.054548330432041</v>
      </c>
      <c r="AF7" s="60">
        <v>98.85340992908678</v>
      </c>
      <c r="AG7" s="69">
        <f>((AF7/C7)^(1/29))-1</f>
        <v>3.3679713288006896E-2</v>
      </c>
    </row>
    <row r="8" spans="2:33" s="11" customFormat="1" ht="15.75" customHeight="1">
      <c r="B8" s="43" t="s">
        <v>20</v>
      </c>
      <c r="C8" s="60">
        <v>38.928380905268767</v>
      </c>
      <c r="D8" s="60">
        <v>38.208469914040116</v>
      </c>
      <c r="E8" s="60">
        <v>37.501872392913214</v>
      </c>
      <c r="F8" s="60">
        <v>37.487556354175133</v>
      </c>
      <c r="G8" s="60">
        <v>38.283417332687009</v>
      </c>
      <c r="H8" s="60">
        <v>40.82</v>
      </c>
      <c r="I8" s="60">
        <v>45.358510000000003</v>
      </c>
      <c r="J8" s="60">
        <v>50.411659999999998</v>
      </c>
      <c r="K8" s="60">
        <v>52.4</v>
      </c>
      <c r="L8" s="60">
        <v>52.679216017947418</v>
      </c>
      <c r="M8" s="60">
        <v>55.34</v>
      </c>
      <c r="N8" s="60">
        <v>56.67</v>
      </c>
      <c r="O8" s="60">
        <v>57.56</v>
      </c>
      <c r="P8" s="60">
        <v>59.511885385338253</v>
      </c>
      <c r="Q8" s="60">
        <v>66.893338292521989</v>
      </c>
      <c r="R8" s="60">
        <v>71.060101589079437</v>
      </c>
      <c r="S8" s="60">
        <v>73.38549614734562</v>
      </c>
      <c r="T8" s="60">
        <v>74.792403718296427</v>
      </c>
      <c r="U8" s="60">
        <v>78.044186742287664</v>
      </c>
      <c r="V8" s="60" vm="169">
        <v>82.711231727144323</v>
      </c>
      <c r="W8" s="60" vm="170">
        <v>83.697232986858111</v>
      </c>
      <c r="X8" s="60" vm="171">
        <v>90.037084901396071</v>
      </c>
      <c r="Y8" s="60">
        <v>94.41905502740633</v>
      </c>
      <c r="Z8" s="60">
        <v>96.136205850119723</v>
      </c>
      <c r="AA8" s="60">
        <v>97.671833255812871</v>
      </c>
      <c r="AB8" s="60">
        <v>97.483833362736789</v>
      </c>
      <c r="AC8" s="60">
        <v>98.423746955360457</v>
      </c>
      <c r="AD8" s="60">
        <v>106.28744132154155</v>
      </c>
      <c r="AE8" s="60">
        <v>115.67554622471489</v>
      </c>
      <c r="AF8" s="60">
        <v>119.14508012833427</v>
      </c>
      <c r="AG8" s="69">
        <f t="shared" ref="AG8:AG28" si="0">((AF8/C8)^(1/29))-1</f>
        <v>3.9326644469466432E-2</v>
      </c>
    </row>
    <row r="9" spans="2:33" s="11" customFormat="1" ht="15.75" customHeight="1">
      <c r="B9" s="43" t="s">
        <v>7</v>
      </c>
      <c r="C9" s="60">
        <v>47.850944795402114</v>
      </c>
      <c r="D9" s="60">
        <v>48.815905481405821</v>
      </c>
      <c r="E9" s="60">
        <v>49.800325535025237</v>
      </c>
      <c r="F9" s="60">
        <v>52.917628328055834</v>
      </c>
      <c r="G9" s="60">
        <v>54.167464738283748</v>
      </c>
      <c r="H9" s="60">
        <v>56.07</v>
      </c>
      <c r="I9" s="60">
        <v>62.33831</v>
      </c>
      <c r="J9" s="60">
        <v>68.851010000000002</v>
      </c>
      <c r="K9" s="60">
        <v>71.97</v>
      </c>
      <c r="L9" s="60">
        <v>71.799993741828587</v>
      </c>
      <c r="M9" s="60">
        <v>74.67</v>
      </c>
      <c r="N9" s="60">
        <v>77.78</v>
      </c>
      <c r="O9" s="60">
        <v>78.319999999999993</v>
      </c>
      <c r="P9" s="60">
        <v>80.348390436900175</v>
      </c>
      <c r="Q9" s="60">
        <v>90.478688465477177</v>
      </c>
      <c r="R9" s="60">
        <v>98.116903596626088</v>
      </c>
      <c r="S9" s="60">
        <v>96.306071747976503</v>
      </c>
      <c r="T9" s="60">
        <v>94.425162958129476</v>
      </c>
      <c r="U9" s="60">
        <v>96.243783249730399</v>
      </c>
      <c r="V9" s="60" vm="172">
        <v>98.232133828826235</v>
      </c>
      <c r="W9" s="60" vm="173">
        <v>102.08605503568263</v>
      </c>
      <c r="X9" s="60" vm="174">
        <v>107.13510272813565</v>
      </c>
      <c r="Y9" s="60">
        <v>112.56058614496713</v>
      </c>
      <c r="Z9" s="60">
        <v>116.06812304885523</v>
      </c>
      <c r="AA9" s="60">
        <v>117.69210108224496</v>
      </c>
      <c r="AB9" s="60">
        <v>118.91569836517615</v>
      </c>
      <c r="AC9" s="60">
        <v>118.76939909173433</v>
      </c>
      <c r="AD9" s="60">
        <v>124.34422792322179</v>
      </c>
      <c r="AE9" s="60">
        <v>133.20741296931587</v>
      </c>
      <c r="AF9" s="60">
        <v>137.33283797611841</v>
      </c>
      <c r="AG9" s="69">
        <f t="shared" si="0"/>
        <v>3.7024696731073226E-2</v>
      </c>
    </row>
    <row r="10" spans="2:33" s="11" customFormat="1" ht="15.75" customHeight="1">
      <c r="B10" s="43" t="s">
        <v>18</v>
      </c>
      <c r="C10" s="60">
        <v>48.73882289363096</v>
      </c>
      <c r="D10" s="60">
        <v>50.407676162950722</v>
      </c>
      <c r="E10" s="60">
        <v>52.13367219996919</v>
      </c>
      <c r="F10" s="60">
        <v>53.269683230627017</v>
      </c>
      <c r="G10" s="60">
        <v>55.417669457793103</v>
      </c>
      <c r="H10" s="60">
        <v>57.9</v>
      </c>
      <c r="I10" s="60">
        <v>63.903820000000003</v>
      </c>
      <c r="J10" s="60">
        <v>70.882249999999999</v>
      </c>
      <c r="K10" s="60">
        <v>73.53</v>
      </c>
      <c r="L10" s="60">
        <v>73.661902515574909</v>
      </c>
      <c r="M10" s="60">
        <v>75.88</v>
      </c>
      <c r="N10" s="60">
        <v>77.260000000000005</v>
      </c>
      <c r="O10" s="60">
        <v>77.8</v>
      </c>
      <c r="P10" s="60">
        <v>80.410499482927776</v>
      </c>
      <c r="Q10" s="60">
        <v>90.299254843863991</v>
      </c>
      <c r="R10" s="60">
        <v>97.886002618915413</v>
      </c>
      <c r="S10" s="60">
        <v>99.770310941185073</v>
      </c>
      <c r="T10" s="60">
        <v>98.693641679518208</v>
      </c>
      <c r="U10" s="60">
        <v>100.50514093522092</v>
      </c>
      <c r="V10" s="60" vm="175">
        <v>105.22707777688848</v>
      </c>
      <c r="W10" s="60" vm="176">
        <v>108.31568308512522</v>
      </c>
      <c r="X10" s="60" vm="177">
        <v>116.6249356370093</v>
      </c>
      <c r="Y10" s="60">
        <v>122.12852409903388</v>
      </c>
      <c r="Z10" s="60">
        <v>124.73756946977097</v>
      </c>
      <c r="AA10" s="60">
        <v>126.7731914386775</v>
      </c>
      <c r="AB10" s="60">
        <v>127.69835747236894</v>
      </c>
      <c r="AC10" s="60">
        <v>127.17239899166405</v>
      </c>
      <c r="AD10" s="60">
        <v>134.70722609987556</v>
      </c>
      <c r="AE10" s="60">
        <v>144.71365332078651</v>
      </c>
      <c r="AF10" s="60">
        <v>148.98111875094219</v>
      </c>
      <c r="AG10" s="69">
        <f t="shared" si="0"/>
        <v>3.9280963143828007E-2</v>
      </c>
    </row>
    <row r="11" spans="2:33" s="11" customFormat="1" ht="15.75" customHeight="1">
      <c r="B11" s="43" t="s">
        <v>17</v>
      </c>
      <c r="C11" s="60">
        <v>55.608376352079588</v>
      </c>
      <c r="D11" s="60">
        <v>59.155353266577968</v>
      </c>
      <c r="E11" s="60">
        <v>62.92857388854101</v>
      </c>
      <c r="F11" s="60">
        <v>68.475240112711333</v>
      </c>
      <c r="G11" s="60">
        <v>71.798648406979126</v>
      </c>
      <c r="H11" s="60">
        <v>75.72</v>
      </c>
      <c r="I11" s="60">
        <v>82.667259999999999</v>
      </c>
      <c r="J11" s="60">
        <v>90.215479999999999</v>
      </c>
      <c r="K11" s="60">
        <v>95.33</v>
      </c>
      <c r="L11" s="60">
        <v>96.23377831835252</v>
      </c>
      <c r="M11" s="60">
        <v>99.05</v>
      </c>
      <c r="N11" s="60">
        <v>99.83</v>
      </c>
      <c r="O11" s="60">
        <v>99.54</v>
      </c>
      <c r="P11" s="60">
        <v>101.49730682089763</v>
      </c>
      <c r="Q11" s="60">
        <v>110.82463027989427</v>
      </c>
      <c r="R11" s="60">
        <v>118.9229995858547</v>
      </c>
      <c r="S11" s="60">
        <v>121.88899369820273</v>
      </c>
      <c r="T11" s="60">
        <v>121.68921812501705</v>
      </c>
      <c r="U11" s="60">
        <v>123.04776016783136</v>
      </c>
      <c r="V11" s="60" vm="178">
        <v>127.70693619298324</v>
      </c>
      <c r="W11" s="60" vm="179">
        <v>129.18395923530858</v>
      </c>
      <c r="X11" s="60" vm="180">
        <v>135.7289523528888</v>
      </c>
      <c r="Y11" s="60">
        <v>142.08879022859196</v>
      </c>
      <c r="Z11" s="60">
        <v>145.10478939542122</v>
      </c>
      <c r="AA11" s="60">
        <v>146.78935053804628</v>
      </c>
      <c r="AB11" s="60">
        <v>147.64445510243843</v>
      </c>
      <c r="AC11" s="60">
        <v>145.3561861767343</v>
      </c>
      <c r="AD11" s="60">
        <v>151.67642255074387</v>
      </c>
      <c r="AE11" s="60">
        <v>160.74853018678328</v>
      </c>
      <c r="AF11" s="60">
        <v>164.28788735881753</v>
      </c>
      <c r="AG11" s="69">
        <f t="shared" si="0"/>
        <v>3.8061161417726197E-2</v>
      </c>
    </row>
    <row r="12" spans="2:33" s="11" customFormat="1" ht="15.75" customHeight="1">
      <c r="B12" s="43" t="s">
        <v>15</v>
      </c>
      <c r="C12" s="60">
        <v>53.136312542552758</v>
      </c>
      <c r="D12" s="60">
        <v>52.797310620851235</v>
      </c>
      <c r="E12" s="60">
        <v>52.460471481951494</v>
      </c>
      <c r="F12" s="60">
        <v>52.488688974196272</v>
      </c>
      <c r="G12" s="60">
        <v>54.825350997568805</v>
      </c>
      <c r="H12" s="60">
        <v>56.92</v>
      </c>
      <c r="I12" s="60">
        <v>61.386839999999999</v>
      </c>
      <c r="J12" s="60">
        <v>65.283850000000001</v>
      </c>
      <c r="K12" s="60">
        <v>66.430000000000007</v>
      </c>
      <c r="L12" s="60">
        <v>67.333016467085358</v>
      </c>
      <c r="M12" s="60">
        <v>68.95</v>
      </c>
      <c r="N12" s="60">
        <v>70.27</v>
      </c>
      <c r="O12" s="60">
        <v>69.81</v>
      </c>
      <c r="P12" s="60">
        <v>71.280227164231349</v>
      </c>
      <c r="Q12" s="60">
        <v>77.931189065494621</v>
      </c>
      <c r="R12" s="60">
        <v>83.004025962562451</v>
      </c>
      <c r="S12" s="60">
        <v>86.29556912184826</v>
      </c>
      <c r="T12" s="60">
        <v>83.736248867035968</v>
      </c>
      <c r="U12" s="60">
        <v>85.366493764552388</v>
      </c>
      <c r="V12" s="60" vm="181">
        <v>88.703346964653392</v>
      </c>
      <c r="W12" s="60" vm="182">
        <v>92.617079030139394</v>
      </c>
      <c r="X12" s="60" vm="183">
        <v>98.980699358333709</v>
      </c>
      <c r="Y12" s="60">
        <v>102.75282570192043</v>
      </c>
      <c r="Z12" s="60">
        <v>105.65363874561024</v>
      </c>
      <c r="AA12" s="60">
        <v>107.53447980134348</v>
      </c>
      <c r="AB12" s="60">
        <v>108.20761955253869</v>
      </c>
      <c r="AC12" s="60">
        <v>108.33232350214281</v>
      </c>
      <c r="AD12" s="60">
        <v>114.71788604744357</v>
      </c>
      <c r="AE12" s="60">
        <v>124.35673357068734</v>
      </c>
      <c r="AF12" s="60">
        <v>132.06404663715685</v>
      </c>
      <c r="AG12" s="69">
        <f t="shared" si="0"/>
        <v>3.1892005620960173E-2</v>
      </c>
    </row>
    <row r="13" spans="2:33" s="11" customFormat="1" ht="15.75" customHeight="1">
      <c r="B13" s="43" t="s">
        <v>30</v>
      </c>
      <c r="C13" s="60">
        <v>82.428616952524607</v>
      </c>
      <c r="D13" s="60">
        <v>82.123460989884748</v>
      </c>
      <c r="E13" s="60">
        <v>81.819434733953273</v>
      </c>
      <c r="F13" s="60">
        <v>81.408749890372022</v>
      </c>
      <c r="G13" s="60">
        <v>85.543589877557864</v>
      </c>
      <c r="H13" s="60">
        <v>88.63</v>
      </c>
      <c r="I13" s="60">
        <v>94.694569999999999</v>
      </c>
      <c r="J13" s="60">
        <v>100.62352</v>
      </c>
      <c r="K13" s="60">
        <v>103.25</v>
      </c>
      <c r="L13" s="60">
        <v>105.35244332317907</v>
      </c>
      <c r="M13" s="60">
        <v>106.96</v>
      </c>
      <c r="N13" s="60">
        <v>104.47</v>
      </c>
      <c r="O13" s="60">
        <v>99.21</v>
      </c>
      <c r="P13" s="60">
        <v>95.709943657981697</v>
      </c>
      <c r="Q13" s="60">
        <v>101.51539513016796</v>
      </c>
      <c r="R13" s="60">
        <v>104.6690191450563</v>
      </c>
      <c r="S13" s="60">
        <v>107.43923786287712</v>
      </c>
      <c r="T13" s="60">
        <v>104.49267716727803</v>
      </c>
      <c r="U13" s="60">
        <v>106.83306370821606</v>
      </c>
      <c r="V13" s="60" vm="184">
        <v>110.78776386606999</v>
      </c>
      <c r="W13" s="60" vm="185">
        <v>118.27912814773103</v>
      </c>
      <c r="X13" s="60" vm="186">
        <v>129.74608522005499</v>
      </c>
      <c r="Y13" s="60">
        <v>137.61386907922548</v>
      </c>
      <c r="Z13" s="60">
        <v>142.05796939188346</v>
      </c>
      <c r="AA13" s="60">
        <v>142.77887735350177</v>
      </c>
      <c r="AB13" s="60">
        <v>142.76285560068959</v>
      </c>
      <c r="AC13" s="60">
        <v>141.1891909476528</v>
      </c>
      <c r="AD13" s="60">
        <v>148.06895757570354</v>
      </c>
      <c r="AE13" s="60">
        <v>158.77126425619704</v>
      </c>
      <c r="AF13" s="60">
        <v>165.16167821043118</v>
      </c>
      <c r="AG13" s="69">
        <f t="shared" si="0"/>
        <v>2.4254722384334571E-2</v>
      </c>
    </row>
    <row r="14" spans="2:33" s="11" customFormat="1" ht="15.75" customHeight="1">
      <c r="B14" s="43" t="s">
        <v>13</v>
      </c>
      <c r="C14" s="60">
        <v>38.69665897380591</v>
      </c>
      <c r="D14" s="60">
        <v>38.623441674087267</v>
      </c>
      <c r="E14" s="60">
        <v>38.550362907593978</v>
      </c>
      <c r="F14" s="60">
        <v>40.192322472448488</v>
      </c>
      <c r="G14" s="60">
        <v>41.094264828779039</v>
      </c>
      <c r="H14" s="60">
        <v>44.09</v>
      </c>
      <c r="I14" s="60">
        <v>49.420699999999997</v>
      </c>
      <c r="J14" s="60">
        <v>56.229599999999998</v>
      </c>
      <c r="K14" s="60">
        <v>58.87</v>
      </c>
      <c r="L14" s="60">
        <v>58.413925647594262</v>
      </c>
      <c r="M14" s="60">
        <v>60.59</v>
      </c>
      <c r="N14" s="60">
        <v>62.44</v>
      </c>
      <c r="O14" s="60">
        <v>62.74</v>
      </c>
      <c r="P14" s="60">
        <v>63.448162067580441</v>
      </c>
      <c r="Q14" s="60">
        <v>69.482510720453689</v>
      </c>
      <c r="R14" s="60">
        <v>73.967533689127421</v>
      </c>
      <c r="S14" s="60">
        <v>76.501554013789359</v>
      </c>
      <c r="T14" s="60">
        <v>75.839460035124048</v>
      </c>
      <c r="U14" s="60">
        <v>77.988867090154258</v>
      </c>
      <c r="V14" s="60" vm="187">
        <v>81.001865049577219</v>
      </c>
      <c r="W14" s="60" vm="188">
        <v>83.817742376784238</v>
      </c>
      <c r="X14" s="60" vm="189">
        <v>89.877258969376484</v>
      </c>
      <c r="Y14" s="60">
        <v>91.04828366327888</v>
      </c>
      <c r="Z14" s="60">
        <v>93.702982435105199</v>
      </c>
      <c r="AA14" s="60">
        <v>94.79147824483691</v>
      </c>
      <c r="AB14" s="60">
        <v>94.98127335795914</v>
      </c>
      <c r="AC14" s="60">
        <v>94.622239726628578</v>
      </c>
      <c r="AD14" s="60">
        <v>98.63763752141746</v>
      </c>
      <c r="AE14" s="60">
        <v>105.35118791795932</v>
      </c>
      <c r="AF14" s="60">
        <v>119.14277554957222</v>
      </c>
      <c r="AG14" s="69">
        <f t="shared" si="0"/>
        <v>3.9539942028677055E-2</v>
      </c>
    </row>
    <row r="15" spans="2:33" s="11" customFormat="1" ht="15.75" customHeight="1">
      <c r="B15" s="43" t="s">
        <v>23</v>
      </c>
      <c r="C15" s="60">
        <v>41.835502483503376</v>
      </c>
      <c r="D15" s="60">
        <v>39.622198567834332</v>
      </c>
      <c r="E15" s="60">
        <v>37.525989318950934</v>
      </c>
      <c r="F15" s="60">
        <v>37.77391368135067</v>
      </c>
      <c r="G15" s="60">
        <v>39.750026255583869</v>
      </c>
      <c r="H15" s="60">
        <v>42.77</v>
      </c>
      <c r="I15" s="60">
        <v>49.12473</v>
      </c>
      <c r="J15" s="60">
        <v>55.57593</v>
      </c>
      <c r="K15" s="60">
        <v>58.57</v>
      </c>
      <c r="L15" s="60">
        <v>58.114611822119521</v>
      </c>
      <c r="M15" s="60">
        <v>61.63</v>
      </c>
      <c r="N15" s="60">
        <v>62.9</v>
      </c>
      <c r="O15" s="60">
        <v>63.72</v>
      </c>
      <c r="P15" s="60">
        <v>64.490032323761099</v>
      </c>
      <c r="Q15" s="60">
        <v>72.783094051976263</v>
      </c>
      <c r="R15" s="60">
        <v>76.324415147432703</v>
      </c>
      <c r="S15" s="60">
        <v>78.365511874055741</v>
      </c>
      <c r="T15" s="60">
        <v>78.205429229290445</v>
      </c>
      <c r="U15" s="60">
        <v>80.237686007807184</v>
      </c>
      <c r="V15" s="60" vm="190">
        <v>83.818680751284646</v>
      </c>
      <c r="W15" s="60" vm="191">
        <v>85.94764494517095</v>
      </c>
      <c r="X15" s="60" vm="192">
        <v>90.649783682883395</v>
      </c>
      <c r="Y15" s="60">
        <v>93.893810994140992</v>
      </c>
      <c r="Z15" s="60">
        <v>97.119342842276922</v>
      </c>
      <c r="AA15" s="60">
        <v>99.120042024257629</v>
      </c>
      <c r="AB15" s="60">
        <v>99.316897098674403</v>
      </c>
      <c r="AC15" s="60">
        <v>98.809945608316298</v>
      </c>
      <c r="AD15" s="60">
        <v>104.66760128513489</v>
      </c>
      <c r="AE15" s="60">
        <v>112.44270321513424</v>
      </c>
      <c r="AF15" s="60">
        <v>116.85686119620374</v>
      </c>
      <c r="AG15" s="69">
        <f t="shared" si="0"/>
        <v>3.6055634165278905E-2</v>
      </c>
    </row>
    <row r="16" spans="2:33" s="11" customFormat="1" ht="15.75" customHeight="1">
      <c r="B16" s="43" t="s">
        <v>31</v>
      </c>
      <c r="C16" s="60">
        <v>52.107642785267444</v>
      </c>
      <c r="D16" s="60">
        <v>55.490646339526755</v>
      </c>
      <c r="E16" s="60">
        <v>59.093285871089705</v>
      </c>
      <c r="F16" s="60">
        <v>58.959970294368595</v>
      </c>
      <c r="G16" s="60">
        <v>61.71005554804438</v>
      </c>
      <c r="H16" s="60">
        <v>66.92</v>
      </c>
      <c r="I16" s="60">
        <v>72.339150000000004</v>
      </c>
      <c r="J16" s="60">
        <v>76.573120000000003</v>
      </c>
      <c r="K16" s="60">
        <v>78.62</v>
      </c>
      <c r="L16" s="60">
        <v>79.919521132501785</v>
      </c>
      <c r="M16" s="60">
        <v>81.87</v>
      </c>
      <c r="N16" s="60">
        <v>82.71</v>
      </c>
      <c r="O16" s="60">
        <v>81.06</v>
      </c>
      <c r="P16" s="60">
        <v>80.468184365629682</v>
      </c>
      <c r="Q16" s="60">
        <v>85.315482945861163</v>
      </c>
      <c r="R16" s="60">
        <v>87.268767289448363</v>
      </c>
      <c r="S16" s="60">
        <v>87.224206952661874</v>
      </c>
      <c r="T16" s="60">
        <v>84.977737028121652</v>
      </c>
      <c r="U16" s="60">
        <v>85.668186054777124</v>
      </c>
      <c r="V16" s="60" vm="193">
        <v>88.924446117655918</v>
      </c>
      <c r="W16" s="60" vm="194">
        <v>99.902096872733537</v>
      </c>
      <c r="X16" s="60" vm="195">
        <v>108.07496674132362</v>
      </c>
      <c r="Y16" s="60">
        <v>115.48293340659163</v>
      </c>
      <c r="Z16" s="60">
        <v>119.33676099427797</v>
      </c>
      <c r="AA16" s="60">
        <v>120.38431358118777</v>
      </c>
      <c r="AB16" s="60">
        <v>121.76327596876334</v>
      </c>
      <c r="AC16" s="60">
        <v>121.94637273621916</v>
      </c>
      <c r="AD16" s="60">
        <v>127.88243271828435</v>
      </c>
      <c r="AE16" s="60">
        <v>136.74089469396316</v>
      </c>
      <c r="AF16" s="60">
        <v>144.18830102812205</v>
      </c>
      <c r="AG16" s="69">
        <f t="shared" si="0"/>
        <v>3.5720006598575438E-2</v>
      </c>
    </row>
    <row r="17" spans="2:34" s="11" customFormat="1" ht="15.75" customHeight="1">
      <c r="B17" s="43" t="s">
        <v>8</v>
      </c>
      <c r="C17" s="60">
        <v>36.559398807841738</v>
      </c>
      <c r="D17" s="60">
        <v>37.771959469685505</v>
      </c>
      <c r="E17" s="60">
        <v>39.024736967872208</v>
      </c>
      <c r="F17" s="60">
        <v>39.205738865192295</v>
      </c>
      <c r="G17" s="60">
        <v>41.56641556075305</v>
      </c>
      <c r="H17" s="60">
        <v>44.3</v>
      </c>
      <c r="I17" s="60">
        <v>48.980910000000002</v>
      </c>
      <c r="J17" s="60">
        <v>54.38438</v>
      </c>
      <c r="K17" s="60">
        <v>56.91</v>
      </c>
      <c r="L17" s="60">
        <v>58.357895238113684</v>
      </c>
      <c r="M17" s="60">
        <v>61.1</v>
      </c>
      <c r="N17" s="60">
        <v>63.4</v>
      </c>
      <c r="O17" s="60">
        <v>63.91</v>
      </c>
      <c r="P17" s="60">
        <v>66.322562061491851</v>
      </c>
      <c r="Q17" s="60">
        <v>72.787805138163776</v>
      </c>
      <c r="R17" s="60">
        <v>77.595010650690597</v>
      </c>
      <c r="S17" s="60">
        <v>78.592125899868265</v>
      </c>
      <c r="T17" s="60">
        <v>76.556888723315879</v>
      </c>
      <c r="U17" s="60">
        <v>79.458014235955034</v>
      </c>
      <c r="V17" s="60" vm="196">
        <v>83.196846090963589</v>
      </c>
      <c r="W17" s="60" vm="197">
        <v>86.875270664948289</v>
      </c>
      <c r="X17" s="60" vm="198">
        <v>92.057164030098164</v>
      </c>
      <c r="Y17" s="60">
        <v>96.32918511334735</v>
      </c>
      <c r="Z17" s="60">
        <v>98.984488126647022</v>
      </c>
      <c r="AA17" s="60">
        <v>98.013082210634053</v>
      </c>
      <c r="AB17" s="60">
        <v>99.498298679021119</v>
      </c>
      <c r="AC17" s="60">
        <v>100.75065536803594</v>
      </c>
      <c r="AD17" s="60">
        <v>105.34458999290466</v>
      </c>
      <c r="AE17" s="60">
        <v>112.02487890290445</v>
      </c>
      <c r="AF17" s="60">
        <v>117.58028131892524</v>
      </c>
      <c r="AG17" s="69">
        <f t="shared" si="0"/>
        <v>4.110450526672893E-2</v>
      </c>
    </row>
    <row r="18" spans="2:34" s="11" customFormat="1" ht="15.75" customHeight="1">
      <c r="B18" s="43" t="s">
        <v>29</v>
      </c>
      <c r="C18" s="60">
        <v>59.105429644437542</v>
      </c>
      <c r="D18" s="60">
        <v>61.190638095238093</v>
      </c>
      <c r="E18" s="60">
        <v>63.349411602742357</v>
      </c>
      <c r="F18" s="60">
        <v>66.14797337310975</v>
      </c>
      <c r="G18" s="60">
        <v>68.133447129993144</v>
      </c>
      <c r="H18" s="60">
        <v>68.64</v>
      </c>
      <c r="I18" s="60">
        <v>75.354849999999999</v>
      </c>
      <c r="J18" s="60">
        <v>81.656689999999998</v>
      </c>
      <c r="K18" s="60">
        <v>83.8</v>
      </c>
      <c r="L18" s="60">
        <v>83.942605884006937</v>
      </c>
      <c r="M18" s="60">
        <v>85.82</v>
      </c>
      <c r="N18" s="60">
        <v>85.94</v>
      </c>
      <c r="O18" s="60">
        <v>83.64</v>
      </c>
      <c r="P18" s="60">
        <v>82.687533260667365</v>
      </c>
      <c r="Q18" s="60">
        <v>87.863500090562638</v>
      </c>
      <c r="R18" s="60">
        <v>89.684990314612477</v>
      </c>
      <c r="S18" s="60">
        <v>88.774226831978055</v>
      </c>
      <c r="T18" s="60">
        <v>86.717659614769303</v>
      </c>
      <c r="U18" s="60">
        <v>87.077533372249619</v>
      </c>
      <c r="V18" s="60" vm="199">
        <v>90.738946997464453</v>
      </c>
      <c r="W18" s="60" vm="200">
        <v>103.51430032296847</v>
      </c>
      <c r="X18" s="60" vm="201">
        <v>110.23462976833176</v>
      </c>
      <c r="Y18" s="60">
        <v>116.96560184705953</v>
      </c>
      <c r="Z18" s="60">
        <v>122.63318459508207</v>
      </c>
      <c r="AA18" s="60">
        <v>126.51858465841192</v>
      </c>
      <c r="AB18" s="60">
        <v>126.56250467184152</v>
      </c>
      <c r="AC18" s="60">
        <v>127.06201924837097</v>
      </c>
      <c r="AD18" s="60">
        <v>136.4861535263264</v>
      </c>
      <c r="AE18" s="60">
        <v>147.25853370503003</v>
      </c>
      <c r="AF18" s="60">
        <v>151.18948740357652</v>
      </c>
      <c r="AG18" s="69">
        <f t="shared" si="0"/>
        <v>3.2916744525446129E-2</v>
      </c>
    </row>
    <row r="19" spans="2:34" s="11" customFormat="1" ht="15.75" customHeight="1">
      <c r="B19" s="43" t="s">
        <v>12</v>
      </c>
      <c r="C19" s="60">
        <v>39.866934485882474</v>
      </c>
      <c r="D19" s="60">
        <v>38.902467685076381</v>
      </c>
      <c r="E19" s="60">
        <v>37.961333408374607</v>
      </c>
      <c r="F19" s="60">
        <v>37.488602413777578</v>
      </c>
      <c r="G19" s="60">
        <v>38.582415416158433</v>
      </c>
      <c r="H19" s="60">
        <v>40.46</v>
      </c>
      <c r="I19" s="60">
        <v>43.951790000000003</v>
      </c>
      <c r="J19" s="60">
        <v>48.316870000000002</v>
      </c>
      <c r="K19" s="60">
        <v>50.08</v>
      </c>
      <c r="L19" s="60">
        <v>50.894153047774623</v>
      </c>
      <c r="M19" s="60">
        <v>52.38</v>
      </c>
      <c r="N19" s="60">
        <v>53.5</v>
      </c>
      <c r="O19" s="60">
        <v>53.74</v>
      </c>
      <c r="P19" s="60">
        <v>56.144216425969027</v>
      </c>
      <c r="Q19" s="60">
        <v>61.09836982391905</v>
      </c>
      <c r="R19" s="60">
        <v>66.72651272429249</v>
      </c>
      <c r="S19" s="60">
        <v>69.311402207223068</v>
      </c>
      <c r="T19" s="60">
        <v>68.205955230299097</v>
      </c>
      <c r="U19" s="60">
        <v>71.160173946094844</v>
      </c>
      <c r="V19" s="60" vm="202">
        <v>76.059763168877993</v>
      </c>
      <c r="W19" s="60" vm="203">
        <v>79.750610646693062</v>
      </c>
      <c r="X19" s="60" vm="204">
        <v>84.301182402441952</v>
      </c>
      <c r="Y19" s="60">
        <v>87.430105518012184</v>
      </c>
      <c r="Z19" s="60">
        <v>91.048709636207647</v>
      </c>
      <c r="AA19" s="60">
        <v>93.088259403506825</v>
      </c>
      <c r="AB19" s="60">
        <v>94.499055355644344</v>
      </c>
      <c r="AC19" s="60">
        <v>95.256860381791725</v>
      </c>
      <c r="AD19" s="60">
        <v>99.556956546189653</v>
      </c>
      <c r="AE19" s="60">
        <v>107.9177891627738</v>
      </c>
      <c r="AF19" s="60">
        <v>111.38649041485692</v>
      </c>
      <c r="AG19" s="69">
        <f t="shared" si="0"/>
        <v>3.6064720126864458E-2</v>
      </c>
    </row>
    <row r="20" spans="2:34" s="11" customFormat="1" ht="15.75" customHeight="1">
      <c r="B20" s="43" t="s">
        <v>11</v>
      </c>
      <c r="C20" s="60">
        <v>41.100529884767042</v>
      </c>
      <c r="D20" s="60">
        <v>40.089048760991204</v>
      </c>
      <c r="E20" s="60">
        <v>39.102460115892001</v>
      </c>
      <c r="F20" s="60">
        <v>39.41021611490568</v>
      </c>
      <c r="G20" s="60">
        <v>40.642995823188755</v>
      </c>
      <c r="H20" s="60">
        <v>42.6</v>
      </c>
      <c r="I20" s="60">
        <v>45.837009999999999</v>
      </c>
      <c r="J20" s="60">
        <v>49.250610000000002</v>
      </c>
      <c r="K20" s="60">
        <v>51.14</v>
      </c>
      <c r="L20" s="60">
        <v>51.996797969440962</v>
      </c>
      <c r="M20" s="60">
        <v>53.63</v>
      </c>
      <c r="N20" s="60">
        <v>55.53</v>
      </c>
      <c r="O20" s="60">
        <v>56.42</v>
      </c>
      <c r="P20" s="60">
        <v>59.669581207458492</v>
      </c>
      <c r="Q20" s="60">
        <v>67.244134432725318</v>
      </c>
      <c r="R20" s="60">
        <v>73.230993027478476</v>
      </c>
      <c r="S20" s="60">
        <v>74.181387143922208</v>
      </c>
      <c r="T20" s="60">
        <v>72.383270257691549</v>
      </c>
      <c r="U20" s="60">
        <v>75.035854285244355</v>
      </c>
      <c r="V20" s="60" vm="205">
        <v>79.826574691926055</v>
      </c>
      <c r="W20" s="60" vm="206">
        <v>82.797620119409487</v>
      </c>
      <c r="X20" s="60" vm="207">
        <v>87.639872410014661</v>
      </c>
      <c r="Y20" s="60">
        <v>91.419937617180167</v>
      </c>
      <c r="Z20" s="60">
        <v>93.924534280482035</v>
      </c>
      <c r="AA20" s="60">
        <v>94.173949342681254</v>
      </c>
      <c r="AB20" s="60">
        <v>95.70023608604059</v>
      </c>
      <c r="AC20" s="60">
        <v>96.3918912289746</v>
      </c>
      <c r="AD20" s="60">
        <v>100.99523636433126</v>
      </c>
      <c r="AE20" s="60">
        <v>107.18393283112755</v>
      </c>
      <c r="AF20" s="60">
        <v>110.40610842379492</v>
      </c>
      <c r="AG20" s="69">
        <f t="shared" si="0"/>
        <v>3.4661113458328785E-2</v>
      </c>
    </row>
    <row r="21" spans="2:34" s="11" customFormat="1" ht="15.75" customHeight="1">
      <c r="B21" s="43" t="s">
        <v>22</v>
      </c>
      <c r="C21" s="60">
        <v>40.172667812497217</v>
      </c>
      <c r="D21" s="60">
        <v>40.242319517530895</v>
      </c>
      <c r="E21" s="60">
        <v>40.312091985269127</v>
      </c>
      <c r="F21" s="60">
        <v>40.988240996996879</v>
      </c>
      <c r="G21" s="60">
        <v>42.319009021309192</v>
      </c>
      <c r="H21" s="60">
        <v>44.87</v>
      </c>
      <c r="I21" s="60">
        <v>49.452069999999999</v>
      </c>
      <c r="J21" s="60">
        <v>53.806179999999998</v>
      </c>
      <c r="K21" s="60">
        <v>57.16</v>
      </c>
      <c r="L21" s="60">
        <v>58.07834299500238</v>
      </c>
      <c r="M21" s="60">
        <v>61.39</v>
      </c>
      <c r="N21" s="60">
        <v>63.06</v>
      </c>
      <c r="O21" s="60">
        <v>64.540000000000006</v>
      </c>
      <c r="P21" s="60">
        <v>67.566328419739762</v>
      </c>
      <c r="Q21" s="60">
        <v>75.01463996703626</v>
      </c>
      <c r="R21" s="60">
        <v>80.611383916480975</v>
      </c>
      <c r="S21" s="60">
        <v>83.028170604007514</v>
      </c>
      <c r="T21" s="60">
        <v>82.288251557447822</v>
      </c>
      <c r="U21" s="60">
        <v>85.516958065804587</v>
      </c>
      <c r="V21" s="60" vm="208">
        <v>89.203171473996122</v>
      </c>
      <c r="W21" s="60" vm="209">
        <v>89.40615311894986</v>
      </c>
      <c r="X21" s="60" vm="210">
        <v>95.594753703056895</v>
      </c>
      <c r="Y21" s="60">
        <v>98.761306260134234</v>
      </c>
      <c r="Z21" s="60">
        <v>101.33831254628791</v>
      </c>
      <c r="AA21" s="60">
        <v>102.69556713209424</v>
      </c>
      <c r="AB21" s="60">
        <v>103.20774596869714</v>
      </c>
      <c r="AC21" s="60">
        <v>103.63848273853652</v>
      </c>
      <c r="AD21" s="60">
        <v>109.62903019917262</v>
      </c>
      <c r="AE21" s="60">
        <v>118.25890790187896</v>
      </c>
      <c r="AF21" s="60">
        <v>121.24103719536281</v>
      </c>
      <c r="AG21" s="69">
        <f t="shared" si="0"/>
        <v>3.8824140718608513E-2</v>
      </c>
    </row>
    <row r="22" spans="2:34" s="11" customFormat="1" ht="15.75" customHeight="1">
      <c r="B22" s="43" t="s">
        <v>19</v>
      </c>
      <c r="C22" s="60">
        <v>43.363014743291892</v>
      </c>
      <c r="D22" s="60">
        <v>43.743997054720204</v>
      </c>
      <c r="E22" s="60">
        <v>44.128326631611507</v>
      </c>
      <c r="F22" s="60">
        <v>47.147867343025055</v>
      </c>
      <c r="G22" s="60">
        <v>49.138359447703145</v>
      </c>
      <c r="H22" s="60">
        <v>51.27</v>
      </c>
      <c r="I22" s="60">
        <v>59.141860000000001</v>
      </c>
      <c r="J22" s="60">
        <v>64.781949999999995</v>
      </c>
      <c r="K22" s="60">
        <v>67.66</v>
      </c>
      <c r="L22" s="60">
        <v>67.727635537495416</v>
      </c>
      <c r="M22" s="60">
        <v>69.959999999999994</v>
      </c>
      <c r="N22" s="60">
        <v>71.13</v>
      </c>
      <c r="O22" s="60">
        <v>71.8</v>
      </c>
      <c r="P22" s="60">
        <v>73.174454007542678</v>
      </c>
      <c r="Q22" s="60">
        <v>80.34160515879266</v>
      </c>
      <c r="R22" s="60">
        <v>84.833168348486254</v>
      </c>
      <c r="S22" s="60">
        <v>85.84970202473886</v>
      </c>
      <c r="T22" s="60">
        <v>85.663185063597012</v>
      </c>
      <c r="U22" s="60">
        <v>88.081407703811351</v>
      </c>
      <c r="V22" s="60" vm="211">
        <v>92.001953144886372</v>
      </c>
      <c r="W22" s="60" vm="212">
        <v>95.212163000031865</v>
      </c>
      <c r="X22" s="60" vm="213">
        <v>99.576080243443187</v>
      </c>
      <c r="Y22" s="60">
        <v>103.95442260173181</v>
      </c>
      <c r="Z22" s="60">
        <v>107.06491092732369</v>
      </c>
      <c r="AA22" s="60">
        <v>106.84215711164207</v>
      </c>
      <c r="AB22" s="60">
        <v>106.81540106129231</v>
      </c>
      <c r="AC22" s="60">
        <v>106.89606947303541</v>
      </c>
      <c r="AD22" s="60">
        <v>113.56994143831795</v>
      </c>
      <c r="AE22" s="60">
        <v>122.8409736476594</v>
      </c>
      <c r="AF22" s="60">
        <v>125.58572643384463</v>
      </c>
      <c r="AG22" s="69">
        <f t="shared" si="0"/>
        <v>3.7348911686402309E-2</v>
      </c>
    </row>
    <row r="23" spans="2:34" s="11" customFormat="1" ht="15.75" customHeight="1">
      <c r="B23" s="43" t="s">
        <v>16</v>
      </c>
      <c r="C23" s="60">
        <v>43.698825059972535</v>
      </c>
      <c r="D23" s="60">
        <v>45.139238759182142</v>
      </c>
      <c r="E23" s="60">
        <v>46.627131804164158</v>
      </c>
      <c r="F23" s="60">
        <v>48.122314081303209</v>
      </c>
      <c r="G23" s="60">
        <v>50.2937322719145</v>
      </c>
      <c r="H23" s="60">
        <v>52.23</v>
      </c>
      <c r="I23" s="60">
        <v>55.529260000000001</v>
      </c>
      <c r="J23" s="60">
        <v>61.430140000000002</v>
      </c>
      <c r="K23" s="60">
        <v>64.650000000000006</v>
      </c>
      <c r="L23" s="60">
        <v>64.975847324237691</v>
      </c>
      <c r="M23" s="60">
        <v>67.06</v>
      </c>
      <c r="N23" s="60">
        <v>67.97</v>
      </c>
      <c r="O23" s="60">
        <v>68.84</v>
      </c>
      <c r="P23" s="60">
        <v>71.268200608586582</v>
      </c>
      <c r="Q23" s="60">
        <v>79.947040101138114</v>
      </c>
      <c r="R23" s="60">
        <v>88.242066918912343</v>
      </c>
      <c r="S23" s="60">
        <v>88.150763625526039</v>
      </c>
      <c r="T23" s="60">
        <v>84.972950302306188</v>
      </c>
      <c r="U23" s="60">
        <v>86.587870025147865</v>
      </c>
      <c r="V23" s="60" vm="214">
        <v>90.728891060105795</v>
      </c>
      <c r="W23" s="60" vm="215">
        <v>95.085496037646365</v>
      </c>
      <c r="X23" s="60" vm="216">
        <v>103.71218131897939</v>
      </c>
      <c r="Y23" s="60">
        <v>107.7758567139758</v>
      </c>
      <c r="Z23" s="60">
        <v>110.83562015943207</v>
      </c>
      <c r="AA23" s="60">
        <v>112.02633253163056</v>
      </c>
      <c r="AB23" s="60">
        <v>112.31074534879198</v>
      </c>
      <c r="AC23" s="60">
        <v>112.64402936691899</v>
      </c>
      <c r="AD23" s="60">
        <v>119.25144735050253</v>
      </c>
      <c r="AE23" s="60">
        <v>128.54739865448741</v>
      </c>
      <c r="AF23" s="60">
        <v>132.15638776909316</v>
      </c>
      <c r="AG23" s="69">
        <f t="shared" si="0"/>
        <v>3.8898330244246715E-2</v>
      </c>
    </row>
    <row r="24" spans="2:34" s="11" customFormat="1" ht="15.75" customHeight="1">
      <c r="B24" s="43" t="s">
        <v>10</v>
      </c>
      <c r="C24" s="60">
        <v>40.853033267557798</v>
      </c>
      <c r="D24" s="60">
        <v>40.712079944129485</v>
      </c>
      <c r="E24" s="60">
        <v>40.57161294540699</v>
      </c>
      <c r="F24" s="60">
        <v>40.587244523046742</v>
      </c>
      <c r="G24" s="60">
        <v>41.513266884274493</v>
      </c>
      <c r="H24" s="60">
        <v>43.94</v>
      </c>
      <c r="I24" s="60">
        <v>49.170670000000001</v>
      </c>
      <c r="J24" s="60">
        <v>54.933639999999997</v>
      </c>
      <c r="K24" s="60">
        <v>57.27</v>
      </c>
      <c r="L24" s="60">
        <v>58.5178217736985</v>
      </c>
      <c r="M24" s="60">
        <v>60.32</v>
      </c>
      <c r="N24" s="60">
        <v>61.93</v>
      </c>
      <c r="O24" s="60">
        <v>62.66</v>
      </c>
      <c r="P24" s="60">
        <v>64.911420733833978</v>
      </c>
      <c r="Q24" s="60">
        <v>71.536490265968695</v>
      </c>
      <c r="R24" s="60">
        <v>75.897068013634737</v>
      </c>
      <c r="S24" s="60">
        <v>78.296974396699639</v>
      </c>
      <c r="T24" s="60">
        <v>76.651644702196961</v>
      </c>
      <c r="U24" s="60">
        <v>79.103019811908993</v>
      </c>
      <c r="V24" s="60" vm="217">
        <v>82.515269560716447</v>
      </c>
      <c r="W24" s="60" vm="218">
        <v>86.856483219335288</v>
      </c>
      <c r="X24" s="60" vm="219">
        <v>92.934983165134469</v>
      </c>
      <c r="Y24" s="60">
        <v>94.608361007231053</v>
      </c>
      <c r="Z24" s="60">
        <v>97.139272982544909</v>
      </c>
      <c r="AA24" s="60">
        <v>97.109849521910817</v>
      </c>
      <c r="AB24" s="60">
        <v>97.066041554319526</v>
      </c>
      <c r="AC24" s="60">
        <v>96.755520035139895</v>
      </c>
      <c r="AD24" s="60">
        <v>102.2692939110933</v>
      </c>
      <c r="AE24" s="60">
        <v>109.50632337593579</v>
      </c>
      <c r="AF24" s="60">
        <v>113.69342968787193</v>
      </c>
      <c r="AG24" s="69">
        <f t="shared" si="0"/>
        <v>3.5924173615076826E-2</v>
      </c>
    </row>
    <row r="25" spans="2:34" s="11" customFormat="1" ht="15.75" customHeight="1">
      <c r="B25" s="43" t="s">
        <v>25</v>
      </c>
      <c r="C25" s="60">
        <v>41.845829594912111</v>
      </c>
      <c r="D25" s="60">
        <v>42.307563867089662</v>
      </c>
      <c r="E25" s="60">
        <v>42.774392996751637</v>
      </c>
      <c r="F25" s="60">
        <v>45.224448958677044</v>
      </c>
      <c r="G25" s="60">
        <v>46.859517817001347</v>
      </c>
      <c r="H25" s="60">
        <v>51.33</v>
      </c>
      <c r="I25" s="60">
        <v>58.294269999999997</v>
      </c>
      <c r="J25" s="60">
        <v>64.791269999999997</v>
      </c>
      <c r="K25" s="60">
        <v>67.77</v>
      </c>
      <c r="L25" s="60">
        <v>67.137751183768685</v>
      </c>
      <c r="M25" s="60">
        <v>69.67</v>
      </c>
      <c r="N25" s="60">
        <v>70.400000000000006</v>
      </c>
      <c r="O25" s="60">
        <v>70.47</v>
      </c>
      <c r="P25" s="60">
        <v>71.434816417832394</v>
      </c>
      <c r="Q25" s="60">
        <v>78.868369265776309</v>
      </c>
      <c r="R25" s="60">
        <v>82.40048516412196</v>
      </c>
      <c r="S25" s="60">
        <v>83.71740643624733</v>
      </c>
      <c r="T25" s="60">
        <v>83.132249568949007</v>
      </c>
      <c r="U25" s="60">
        <v>85.789702451915488</v>
      </c>
      <c r="V25" s="60" vm="220">
        <v>89.39449038518319</v>
      </c>
      <c r="W25" s="60" vm="221">
        <v>90.271809891772946</v>
      </c>
      <c r="X25" s="60" vm="222">
        <v>95.95302814175551</v>
      </c>
      <c r="Y25" s="60">
        <v>99.540278066073725</v>
      </c>
      <c r="Z25" s="60">
        <v>102.17218685464941</v>
      </c>
      <c r="AA25" s="60">
        <v>103.84896348857777</v>
      </c>
      <c r="AB25" s="60">
        <v>104.18680867467597</v>
      </c>
      <c r="AC25" s="60">
        <v>104.55480764211903</v>
      </c>
      <c r="AD25" s="60">
        <v>111.62526174796076</v>
      </c>
      <c r="AE25" s="60">
        <v>120.86533967908284</v>
      </c>
      <c r="AF25" s="60">
        <v>123.70391951824045</v>
      </c>
      <c r="AG25" s="69">
        <f t="shared" si="0"/>
        <v>3.8083081490672077E-2</v>
      </c>
    </row>
    <row r="26" spans="2:34" s="11" customFormat="1" ht="15.75" customHeight="1">
      <c r="B26" s="43" t="s">
        <v>26</v>
      </c>
      <c r="C26" s="60">
        <v>72.894106500725968</v>
      </c>
      <c r="D26" s="60">
        <v>69.236727717337061</v>
      </c>
      <c r="E26" s="60">
        <v>65.762853749458174</v>
      </c>
      <c r="F26" s="60">
        <v>66.363292805326296</v>
      </c>
      <c r="G26" s="60">
        <v>67.274446818129505</v>
      </c>
      <c r="H26" s="60">
        <v>69.28</v>
      </c>
      <c r="I26" s="60">
        <v>75.362449999999995</v>
      </c>
      <c r="J26" s="60">
        <v>81.438580000000002</v>
      </c>
      <c r="K26" s="60">
        <v>86.57</v>
      </c>
      <c r="L26" s="60">
        <v>84.714167476335049</v>
      </c>
      <c r="M26" s="60">
        <v>86.66</v>
      </c>
      <c r="N26" s="60">
        <v>88.13</v>
      </c>
      <c r="O26" s="60">
        <v>87.6</v>
      </c>
      <c r="P26" s="60">
        <v>87.194906937094572</v>
      </c>
      <c r="Q26" s="60">
        <v>92.753483301020339</v>
      </c>
      <c r="R26" s="60">
        <v>97.673549424286506</v>
      </c>
      <c r="S26" s="60">
        <v>95.969111424498507</v>
      </c>
      <c r="T26" s="60">
        <v>95.414495484273814</v>
      </c>
      <c r="U26" s="60">
        <v>96.497812901118849</v>
      </c>
      <c r="V26" s="60" vm="223">
        <v>99.254885357275498</v>
      </c>
      <c r="W26" s="60" vm="224">
        <v>101.58100297115605</v>
      </c>
      <c r="X26" s="60" vm="225">
        <v>108.65305745269953</v>
      </c>
      <c r="Y26" s="60">
        <v>114.31380107245263</v>
      </c>
      <c r="Z26" s="60">
        <v>118.98776619999823</v>
      </c>
      <c r="AA26" s="60">
        <v>123.16497806418025</v>
      </c>
      <c r="AB26" s="60">
        <v>125.11877790450961</v>
      </c>
      <c r="AC26" s="60">
        <v>124.87087807209164</v>
      </c>
      <c r="AD26" s="60">
        <v>135.82425087596906</v>
      </c>
      <c r="AE26" s="60">
        <v>148.91460601651886</v>
      </c>
      <c r="AF26" s="60">
        <v>160.82756078969072</v>
      </c>
      <c r="AG26" s="69">
        <f t="shared" si="0"/>
        <v>2.7662768664490134E-2</v>
      </c>
    </row>
    <row r="27" spans="2:34" s="11" customFormat="1" ht="15.75" customHeight="1">
      <c r="B27" s="43" t="s">
        <v>9</v>
      </c>
      <c r="C27" s="60">
        <v>39.195508348405333</v>
      </c>
      <c r="D27" s="60">
        <v>39.05961451588616</v>
      </c>
      <c r="E27" s="60">
        <v>38.924191837703162</v>
      </c>
      <c r="F27" s="60">
        <v>38.919598278799377</v>
      </c>
      <c r="G27" s="60">
        <v>39.98278042622718</v>
      </c>
      <c r="H27" s="60">
        <v>41.73</v>
      </c>
      <c r="I27" s="60">
        <v>46.114289999999997</v>
      </c>
      <c r="J27" s="60">
        <v>51.525869999999998</v>
      </c>
      <c r="K27" s="60">
        <v>53.28</v>
      </c>
      <c r="L27" s="60">
        <v>53.993688496421697</v>
      </c>
      <c r="M27" s="60">
        <v>55.56</v>
      </c>
      <c r="N27" s="60">
        <v>57.75</v>
      </c>
      <c r="O27" s="60">
        <v>58.78</v>
      </c>
      <c r="P27" s="60">
        <v>61.489558998872781</v>
      </c>
      <c r="Q27" s="60">
        <v>68.07574070635178</v>
      </c>
      <c r="R27" s="60">
        <v>72.898190074512442</v>
      </c>
      <c r="S27" s="60">
        <v>75.590142048211248</v>
      </c>
      <c r="T27" s="60">
        <v>74.86377205321611</v>
      </c>
      <c r="U27" s="60">
        <v>77.317945970654051</v>
      </c>
      <c r="V27" s="60" vm="226">
        <v>80.225541677082219</v>
      </c>
      <c r="W27" s="60" vm="227">
        <v>81.729274865040011</v>
      </c>
      <c r="X27" s="60" vm="228">
        <v>85.917853158669402</v>
      </c>
      <c r="Y27" s="60">
        <v>89.025339291944533</v>
      </c>
      <c r="Z27" s="60">
        <v>89.848257611853541</v>
      </c>
      <c r="AA27" s="60">
        <v>90.876474875911796</v>
      </c>
      <c r="AB27" s="60">
        <v>92.357664752529942</v>
      </c>
      <c r="AC27" s="60">
        <v>92.300588924939632</v>
      </c>
      <c r="AD27" s="60">
        <v>95.251571268505828</v>
      </c>
      <c r="AE27" s="60">
        <v>101.88123268534459</v>
      </c>
      <c r="AF27" s="60">
        <v>105.83267654123048</v>
      </c>
      <c r="AG27" s="69">
        <f t="shared" si="0"/>
        <v>3.4844968314200475E-2</v>
      </c>
    </row>
    <row r="28" spans="2:34" s="13" customFormat="1" ht="15.75" customHeight="1">
      <c r="B28" s="43" t="s">
        <v>27</v>
      </c>
      <c r="C28" s="60">
        <v>82.765787216160703</v>
      </c>
      <c r="D28" s="60">
        <v>80.144189924253979</v>
      </c>
      <c r="E28" s="60">
        <v>77.605631440918998</v>
      </c>
      <c r="F28" s="60">
        <v>78.121876774646324</v>
      </c>
      <c r="G28" s="60">
        <v>79.210640099703042</v>
      </c>
      <c r="H28" s="60">
        <v>80.73</v>
      </c>
      <c r="I28" s="60">
        <v>85.726100000000002</v>
      </c>
      <c r="J28" s="60">
        <v>91.803979999999996</v>
      </c>
      <c r="K28" s="60">
        <v>93.22</v>
      </c>
      <c r="L28" s="60">
        <v>92.598065538322643</v>
      </c>
      <c r="M28" s="60">
        <v>95.03</v>
      </c>
      <c r="N28" s="60">
        <v>94.53</v>
      </c>
      <c r="O28" s="60">
        <v>90.18</v>
      </c>
      <c r="P28" s="60">
        <v>90.206235159167292</v>
      </c>
      <c r="Q28" s="60">
        <v>98.529802880342629</v>
      </c>
      <c r="R28" s="60">
        <v>101.30081586135503</v>
      </c>
      <c r="S28" s="60">
        <v>100.58994751176388</v>
      </c>
      <c r="T28" s="60">
        <v>99.412210805543225</v>
      </c>
      <c r="U28" s="60">
        <v>101.57088260450418</v>
      </c>
      <c r="V28" s="60" vm="229">
        <v>104.28337869372545</v>
      </c>
      <c r="W28" s="60" vm="230">
        <v>110.92673686195408</v>
      </c>
      <c r="X28" s="60" vm="231">
        <v>119.33728449825493</v>
      </c>
      <c r="Y28" s="60">
        <v>129.17486616863522</v>
      </c>
      <c r="Z28" s="60">
        <v>132.58998058606144</v>
      </c>
      <c r="AA28" s="60">
        <v>133.58959921744901</v>
      </c>
      <c r="AB28" s="60">
        <v>133.77511783337494</v>
      </c>
      <c r="AC28" s="60">
        <v>133.67493707956783</v>
      </c>
      <c r="AD28" s="60">
        <v>139.9471915866477</v>
      </c>
      <c r="AE28" s="60">
        <v>150.77745400604516</v>
      </c>
      <c r="AF28" s="60">
        <v>157.98308559062872</v>
      </c>
      <c r="AG28" s="69">
        <f t="shared" si="0"/>
        <v>2.2542506449443112E-2</v>
      </c>
      <c r="AH28" s="11"/>
    </row>
    <row r="29" spans="2:34" s="11" customFormat="1" ht="15.75" customHeight="1">
      <c r="B29" s="44" t="s">
        <v>28</v>
      </c>
      <c r="C29" s="67">
        <v>53.667414952103677</v>
      </c>
      <c r="D29" s="67">
        <v>50.358968764082256</v>
      </c>
      <c r="E29" s="67">
        <v>47.254479039937515</v>
      </c>
      <c r="F29" s="67">
        <v>47.200711518046234</v>
      </c>
      <c r="G29" s="67">
        <v>47.401333618583557</v>
      </c>
      <c r="H29" s="67">
        <v>48.57</v>
      </c>
      <c r="I29" s="67">
        <v>51.963740000000001</v>
      </c>
      <c r="J29" s="67">
        <v>56.395269999999996</v>
      </c>
      <c r="K29" s="67">
        <v>59.45</v>
      </c>
      <c r="L29" s="67">
        <v>60.498362656551102</v>
      </c>
      <c r="M29" s="67">
        <v>63.18</v>
      </c>
      <c r="N29" s="67">
        <v>65.14</v>
      </c>
      <c r="O29" s="67">
        <v>65.05</v>
      </c>
      <c r="P29" s="67">
        <v>66.263399042245041</v>
      </c>
      <c r="Q29" s="67">
        <v>73.094137196307912</v>
      </c>
      <c r="R29" s="67">
        <v>78.107391990505405</v>
      </c>
      <c r="S29" s="67">
        <v>79.489677827010681</v>
      </c>
      <c r="T29" s="67">
        <v>76.640641556758879</v>
      </c>
      <c r="U29" s="67">
        <v>78.467602292002326</v>
      </c>
      <c r="V29" s="67" vm="232">
        <v>81.11279336360532</v>
      </c>
      <c r="W29" s="67" vm="233">
        <v>84.538253603083135</v>
      </c>
      <c r="X29" s="67" vm="234">
        <v>91.459922761018575</v>
      </c>
      <c r="Y29" s="67">
        <v>97.857195531475043</v>
      </c>
      <c r="Z29" s="67">
        <v>101.79816651931671</v>
      </c>
      <c r="AA29" s="67">
        <v>103.72337909061608</v>
      </c>
      <c r="AB29" s="67">
        <v>105.25197545961711</v>
      </c>
      <c r="AC29" s="67">
        <v>105.63277922259394</v>
      </c>
      <c r="AD29" s="67">
        <v>111.22416968237111</v>
      </c>
      <c r="AE29" s="67">
        <v>119.78471124630821</v>
      </c>
      <c r="AF29" s="67">
        <v>126.37511021828155</v>
      </c>
      <c r="AG29" s="70">
        <f>((AF29/C29)^(1/29))-1</f>
        <v>2.9973123213213659E-2</v>
      </c>
    </row>
    <row r="30" spans="2:34" s="11" customFormat="1" ht="15.75" customHeight="1">
      <c r="B30" s="43" t="s">
        <v>14</v>
      </c>
      <c r="C30" s="60">
        <v>42.959952271999612</v>
      </c>
      <c r="D30" s="60">
        <v>41.234852450764485</v>
      </c>
      <c r="E30" s="60">
        <v>39.579025737059446</v>
      </c>
      <c r="F30" s="60">
        <v>39.824251186401611</v>
      </c>
      <c r="G30" s="60">
        <v>41.290124723913671</v>
      </c>
      <c r="H30" s="60">
        <v>43.54</v>
      </c>
      <c r="I30" s="60">
        <v>48.346510000000002</v>
      </c>
      <c r="J30" s="60">
        <v>54.650489999999998</v>
      </c>
      <c r="K30" s="60">
        <v>57.49</v>
      </c>
      <c r="L30" s="60">
        <v>58.330476837688686</v>
      </c>
      <c r="M30" s="60">
        <v>60.68</v>
      </c>
      <c r="N30" s="60">
        <v>62.08</v>
      </c>
      <c r="O30" s="60">
        <v>62.05</v>
      </c>
      <c r="P30" s="60">
        <v>64.008583076040907</v>
      </c>
      <c r="Q30" s="60">
        <v>70.794136214043249</v>
      </c>
      <c r="R30" s="60">
        <v>75.432922840048278</v>
      </c>
      <c r="S30" s="60">
        <v>77.334391032314983</v>
      </c>
      <c r="T30" s="60">
        <v>75.623903847346739</v>
      </c>
      <c r="U30" s="60">
        <v>77.832885065980747</v>
      </c>
      <c r="V30" s="60" vm="235">
        <v>81.126239246940827</v>
      </c>
      <c r="W30" s="60" vm="236">
        <v>83.973084420737763</v>
      </c>
      <c r="X30" s="60" vm="237">
        <v>88.768102257238141</v>
      </c>
      <c r="Y30" s="60">
        <v>91.681308448427089</v>
      </c>
      <c r="Z30" s="60">
        <v>93.289550892337374</v>
      </c>
      <c r="AA30" s="60">
        <v>93.667565772639463</v>
      </c>
      <c r="AB30" s="60">
        <v>94.10162620778641</v>
      </c>
      <c r="AC30" s="60">
        <v>93.598056900968501</v>
      </c>
      <c r="AD30" s="60">
        <v>99.14196227492495</v>
      </c>
      <c r="AE30" s="60">
        <v>108.10324542773959</v>
      </c>
      <c r="AF30" s="60">
        <v>112.10089466272933</v>
      </c>
      <c r="AG30" s="69">
        <f>((AF30/C30)^(1/29))-1</f>
        <v>3.3626489170339724E-2</v>
      </c>
    </row>
    <row r="31" spans="2:34" s="11" customFormat="1" ht="15.75" customHeight="1">
      <c r="B31" s="45" t="s">
        <v>6</v>
      </c>
      <c r="C31" s="62">
        <v>48.623124808862244</v>
      </c>
      <c r="D31" s="62">
        <v>49.463482306636379</v>
      </c>
      <c r="E31" s="62">
        <v>50.318363772724794</v>
      </c>
      <c r="F31" s="62">
        <v>53.013812330781704</v>
      </c>
      <c r="G31" s="62">
        <v>55.255514362971027</v>
      </c>
      <c r="H31" s="62">
        <v>57.87</v>
      </c>
      <c r="I31" s="62">
        <v>63.425809999999998</v>
      </c>
      <c r="J31" s="62">
        <v>69.532570000000007</v>
      </c>
      <c r="K31" s="62">
        <v>72.39</v>
      </c>
      <c r="L31" s="62">
        <v>71.143465364966588</v>
      </c>
      <c r="M31" s="62">
        <v>73.37</v>
      </c>
      <c r="N31" s="62">
        <v>74.260000000000005</v>
      </c>
      <c r="O31" s="62">
        <v>73.81</v>
      </c>
      <c r="P31" s="62">
        <v>74.195143145400763</v>
      </c>
      <c r="Q31" s="62">
        <v>81.696624839619545</v>
      </c>
      <c r="R31" s="62">
        <v>87.719017363804227</v>
      </c>
      <c r="S31" s="62">
        <v>91.212763528568672</v>
      </c>
      <c r="T31" s="62">
        <v>91.690187937805135</v>
      </c>
      <c r="U31" s="62">
        <v>94.038811979005217</v>
      </c>
      <c r="V31" s="62" vm="238">
        <v>98.23323733369773</v>
      </c>
      <c r="W31" s="62" vm="239">
        <v>100.41612752316458</v>
      </c>
      <c r="X31" s="62" vm="240">
        <v>106.29896775590478</v>
      </c>
      <c r="Y31" s="62">
        <v>110.54916068516025</v>
      </c>
      <c r="Z31" s="62">
        <v>113.38731600076882</v>
      </c>
      <c r="AA31" s="62">
        <v>114.26850150390096</v>
      </c>
      <c r="AB31" s="62">
        <v>112.93025238661545</v>
      </c>
      <c r="AC31" s="62">
        <v>112.6099467324495</v>
      </c>
      <c r="AD31" s="62">
        <v>119.84490211700793</v>
      </c>
      <c r="AE31" s="62">
        <v>128.81247628822834</v>
      </c>
      <c r="AF31" s="62">
        <v>132.18290106710518</v>
      </c>
      <c r="AG31" s="71">
        <f>((AF31/C31)^(1/29))-1</f>
        <v>3.5087299364561453E-2</v>
      </c>
    </row>
    <row r="32" spans="2:34" s="11" customFormat="1" ht="6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2:32" s="11" customFormat="1" ht="15.75" customHeight="1"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2:32" s="11" customFormat="1" ht="6" customHeight="1"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2:32" s="53" customFormat="1" ht="12.75" customHeight="1">
      <c r="B35" s="57" t="s">
        <v>71</v>
      </c>
      <c r="C35" s="82"/>
      <c r="D35" s="82"/>
      <c r="E35" s="82"/>
    </row>
    <row r="36" spans="2:32" s="53" customFormat="1" ht="5.25" customHeight="1">
      <c r="B36" s="52"/>
    </row>
    <row r="37" spans="2:32" s="53" customFormat="1" ht="12.75" customHeight="1">
      <c r="B37" s="52" t="s">
        <v>41</v>
      </c>
    </row>
    <row r="38" spans="2:32" s="53" customFormat="1" ht="5.25" customHeight="1">
      <c r="B38" s="52"/>
    </row>
    <row r="39" spans="2:32" s="53" customFormat="1" ht="15" customHeight="1">
      <c r="B39" s="52" t="s">
        <v>72</v>
      </c>
    </row>
    <row r="40" spans="2:32" s="53" customFormat="1" ht="15" customHeight="1">
      <c r="B40" s="52" t="s">
        <v>54</v>
      </c>
    </row>
    <row r="41" spans="2:32" s="53" customFormat="1" ht="15" customHeight="1">
      <c r="B41" s="52" t="s">
        <v>55</v>
      </c>
    </row>
    <row r="42" spans="2:32" s="53" customFormat="1" ht="5.25" customHeight="1">
      <c r="B42" s="52"/>
    </row>
    <row r="43" spans="2:32" s="53" customFormat="1" ht="12.75" customHeight="1">
      <c r="B43" s="52" t="s">
        <v>39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M45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8" customWidth="1"/>
    <col min="2" max="2" width="10" style="8" customWidth="1"/>
    <col min="3" max="32" width="7.42578125" style="8" customWidth="1"/>
    <col min="33" max="33" width="12.7109375" style="8" bestFit="1" customWidth="1"/>
    <col min="34" max="16384" width="11.42578125" style="8"/>
  </cols>
  <sheetData>
    <row r="1" spans="2:33" ht="10.1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2:33" ht="18">
      <c r="B2" s="10" t="s">
        <v>69</v>
      </c>
      <c r="C2" s="10"/>
      <c r="D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AG2" s="47"/>
    </row>
    <row r="3" spans="2:33" ht="1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2:33" s="14" customFormat="1" ht="42" customHeight="1">
      <c r="B4" s="16" t="s">
        <v>5</v>
      </c>
      <c r="C4" s="15" t="s">
        <v>67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5">
        <v>2020</v>
      </c>
      <c r="AB4" s="83">
        <v>2021</v>
      </c>
      <c r="AC4" s="87">
        <v>2022</v>
      </c>
      <c r="AD4" s="86">
        <v>2023</v>
      </c>
      <c r="AE4" s="88">
        <v>2024</v>
      </c>
      <c r="AF4" s="90">
        <v>2025</v>
      </c>
      <c r="AG4" s="1" t="s">
        <v>40</v>
      </c>
    </row>
    <row r="5" spans="2:33" s="13" customFormat="1" ht="15.75" customHeight="1">
      <c r="B5" s="42" t="s">
        <v>32</v>
      </c>
      <c r="C5" s="66">
        <v>114.73041951160255</v>
      </c>
      <c r="D5" s="66">
        <v>124.66129778231421</v>
      </c>
      <c r="E5" s="66">
        <v>125.29607374124997</v>
      </c>
      <c r="F5" s="66">
        <v>130.21886901362492</v>
      </c>
      <c r="G5" s="66">
        <v>134.7191420153035</v>
      </c>
      <c r="H5" s="66">
        <v>149.77000000000001</v>
      </c>
      <c r="I5" s="66">
        <v>172.20867000000001</v>
      </c>
      <c r="J5" s="66">
        <v>198.72591</v>
      </c>
      <c r="K5" s="66">
        <v>213.29</v>
      </c>
      <c r="L5" s="66">
        <v>225.09346768269774</v>
      </c>
      <c r="M5" s="66">
        <v>241.17388660184943</v>
      </c>
      <c r="N5" s="66">
        <v>246.30400307180668</v>
      </c>
      <c r="O5" s="66">
        <v>248.01478980217522</v>
      </c>
      <c r="P5" s="66">
        <v>258.51834876494348</v>
      </c>
      <c r="Q5" s="66">
        <v>293.85185032818998</v>
      </c>
      <c r="R5" s="66">
        <v>328.49835406580917</v>
      </c>
      <c r="S5" s="66">
        <v>343.05838678587634</v>
      </c>
      <c r="T5" s="66">
        <v>353.07516647457373</v>
      </c>
      <c r="U5" s="66">
        <v>363.55335610153696</v>
      </c>
      <c r="V5" s="66" vm="27">
        <v>379.7103425211688</v>
      </c>
      <c r="W5" s="66" vm="108">
        <v>393.2126773655184</v>
      </c>
      <c r="X5" s="66" vm="135">
        <v>414.34058184622046</v>
      </c>
      <c r="Y5" s="66">
        <v>432.49627331124123</v>
      </c>
      <c r="Z5" s="66">
        <v>374.11200687893063</v>
      </c>
      <c r="AA5" s="66">
        <v>366.17474280263036</v>
      </c>
      <c r="AB5" s="66">
        <v>365.81760860832816</v>
      </c>
      <c r="AC5" s="66">
        <v>362.63869790065922</v>
      </c>
      <c r="AD5" s="66">
        <v>382.41489307562881</v>
      </c>
      <c r="AE5" s="66">
        <v>411.17101250235459</v>
      </c>
      <c r="AF5" s="66">
        <v>428.21088072029931</v>
      </c>
      <c r="AG5" s="68">
        <f>((AF5/C5)^(1/29))-1</f>
        <v>4.6461892348450329E-2</v>
      </c>
    </row>
    <row r="6" spans="2:33" s="11" customFormat="1" ht="15.75" customHeight="1">
      <c r="B6" s="43" t="s">
        <v>24</v>
      </c>
      <c r="C6" s="60">
        <v>92.55372932273086</v>
      </c>
      <c r="D6" s="60">
        <v>104.34385916835457</v>
      </c>
      <c r="E6" s="60">
        <v>104.32416135479689</v>
      </c>
      <c r="F6" s="60">
        <v>108.48734022796025</v>
      </c>
      <c r="G6" s="60">
        <v>114.05383210655711</v>
      </c>
      <c r="H6" s="60">
        <v>128.36000000000001</v>
      </c>
      <c r="I6" s="60">
        <v>148.18475000000001</v>
      </c>
      <c r="J6" s="60">
        <v>171.21063000000001</v>
      </c>
      <c r="K6" s="60">
        <v>185.82</v>
      </c>
      <c r="L6" s="60">
        <v>196.20559437086871</v>
      </c>
      <c r="M6" s="60">
        <v>211.55035937553356</v>
      </c>
      <c r="N6" s="60">
        <v>219.0721930167293</v>
      </c>
      <c r="O6" s="60">
        <v>223.28810442703897</v>
      </c>
      <c r="P6" s="60">
        <v>236.82320056627034</v>
      </c>
      <c r="Q6" s="60">
        <v>273.99440151021025</v>
      </c>
      <c r="R6" s="60">
        <v>305.67528734955221</v>
      </c>
      <c r="S6" s="60">
        <v>319.68006391346177</v>
      </c>
      <c r="T6" s="60">
        <v>329.57322616045616</v>
      </c>
      <c r="U6" s="60">
        <v>339.6810057376909</v>
      </c>
      <c r="V6" s="60" vm="1">
        <v>355.41497202585583</v>
      </c>
      <c r="W6" s="60" vm="82">
        <v>369.7548971306752</v>
      </c>
      <c r="X6" s="60" vm="127">
        <v>386.01881545371947</v>
      </c>
      <c r="Y6" s="60">
        <v>399.35267521359117</v>
      </c>
      <c r="Z6" s="60">
        <v>344.54855594657352</v>
      </c>
      <c r="AA6" s="60">
        <v>339.68455213798444</v>
      </c>
      <c r="AB6" s="60">
        <v>338.30417942690337</v>
      </c>
      <c r="AC6" s="60">
        <v>336.52655646982356</v>
      </c>
      <c r="AD6" s="60">
        <v>354.86345478399392</v>
      </c>
      <c r="AE6" s="60">
        <v>382.07692570677955</v>
      </c>
      <c r="AF6" s="60">
        <v>403.78327562439637</v>
      </c>
      <c r="AG6" s="69">
        <f>((AF6/C6)^(1/29))-1</f>
        <v>5.2108421041664688E-2</v>
      </c>
    </row>
    <row r="7" spans="2:33" s="11" customFormat="1" ht="15.75" customHeight="1">
      <c r="B7" s="43" t="s">
        <v>21</v>
      </c>
      <c r="C7" s="60">
        <v>87.118831160208671</v>
      </c>
      <c r="D7" s="60">
        <v>92.930922865013784</v>
      </c>
      <c r="E7" s="60">
        <v>84.133407325194227</v>
      </c>
      <c r="F7" s="60">
        <v>83.653681081081089</v>
      </c>
      <c r="G7" s="60">
        <v>84.500495983783793</v>
      </c>
      <c r="H7" s="60">
        <v>98.49</v>
      </c>
      <c r="I7" s="60">
        <v>112.27669</v>
      </c>
      <c r="J7" s="60">
        <v>128.34836000000001</v>
      </c>
      <c r="K7" s="60">
        <v>139.65</v>
      </c>
      <c r="L7" s="60">
        <v>147.89034066694799</v>
      </c>
      <c r="M7" s="60">
        <v>160.5974363114253</v>
      </c>
      <c r="N7" s="60">
        <v>168.13962476687604</v>
      </c>
      <c r="O7" s="60">
        <v>173.47006639406723</v>
      </c>
      <c r="P7" s="60">
        <v>187.81887812488196</v>
      </c>
      <c r="Q7" s="60">
        <v>216.82455075973473</v>
      </c>
      <c r="R7" s="60">
        <v>243.64824114020226</v>
      </c>
      <c r="S7" s="60">
        <v>265.87206444583171</v>
      </c>
      <c r="T7" s="60">
        <v>274.10464318916371</v>
      </c>
      <c r="U7" s="60">
        <v>283.47105088571772</v>
      </c>
      <c r="V7" s="60" vm="2">
        <v>293.20954052969626</v>
      </c>
      <c r="W7" s="60" vm="83">
        <v>293.63729569678543</v>
      </c>
      <c r="X7" s="60" vm="124">
        <v>315.46653927368948</v>
      </c>
      <c r="Y7" s="60">
        <v>322.65301491576713</v>
      </c>
      <c r="Z7" s="60">
        <v>271.49114467015426</v>
      </c>
      <c r="AA7" s="60">
        <v>266.34702753378815</v>
      </c>
      <c r="AB7" s="60">
        <v>262.76533515795074</v>
      </c>
      <c r="AC7" s="60">
        <v>263.4262678252469</v>
      </c>
      <c r="AD7" s="60">
        <v>286.06140670542374</v>
      </c>
      <c r="AE7" s="60">
        <v>302.38955885142042</v>
      </c>
      <c r="AF7" s="60">
        <v>314.37509342457611</v>
      </c>
      <c r="AG7" s="69">
        <f t="shared" ref="AG7:AG28" si="0">((AF7/C7)^(1/29))-1</f>
        <v>4.5245931806537909E-2</v>
      </c>
    </row>
    <row r="8" spans="2:33" s="11" customFormat="1" ht="15.75" customHeight="1">
      <c r="B8" s="43" t="s">
        <v>20</v>
      </c>
      <c r="C8" s="60">
        <v>86.797548607703703</v>
      </c>
      <c r="D8" s="60">
        <v>96.805521472392641</v>
      </c>
      <c r="E8" s="60">
        <v>93.604905782975962</v>
      </c>
      <c r="F8" s="60">
        <v>92.427128057553958</v>
      </c>
      <c r="G8" s="60">
        <v>94.494371345497996</v>
      </c>
      <c r="H8" s="60">
        <v>105.99</v>
      </c>
      <c r="I8" s="60">
        <v>124.73943</v>
      </c>
      <c r="J8" s="60">
        <v>144.57185999999999</v>
      </c>
      <c r="K8" s="60">
        <v>154.80000000000001</v>
      </c>
      <c r="L8" s="60">
        <v>164.18628268196784</v>
      </c>
      <c r="M8" s="60">
        <v>176.07769424699086</v>
      </c>
      <c r="N8" s="60">
        <v>180.74771205064073</v>
      </c>
      <c r="O8" s="60">
        <v>184.69055341218476</v>
      </c>
      <c r="P8" s="60">
        <v>199.31944110023861</v>
      </c>
      <c r="Q8" s="60">
        <v>235.62962497704223</v>
      </c>
      <c r="R8" s="60">
        <v>262.10638789866505</v>
      </c>
      <c r="S8" s="60">
        <v>282.1698179808954</v>
      </c>
      <c r="T8" s="60">
        <v>296.57937162172027</v>
      </c>
      <c r="U8" s="60">
        <v>307.58657139351499</v>
      </c>
      <c r="V8" s="60" vm="3">
        <v>326.28246394995625</v>
      </c>
      <c r="W8" s="60" vm="84">
        <v>335.89619765783652</v>
      </c>
      <c r="X8" s="60" vm="123">
        <v>353.77585395866697</v>
      </c>
      <c r="Y8" s="60">
        <v>369.54029352042113</v>
      </c>
      <c r="Z8" s="60">
        <v>318.74398452569784</v>
      </c>
      <c r="AA8" s="60">
        <v>314.36348253765226</v>
      </c>
      <c r="AB8" s="60">
        <v>312.67833456408579</v>
      </c>
      <c r="AC8" s="60">
        <v>312.51760953800607</v>
      </c>
      <c r="AD8" s="60">
        <v>336.27838255892141</v>
      </c>
      <c r="AE8" s="60">
        <v>364.27289533010133</v>
      </c>
      <c r="AF8" s="60">
        <v>376.67477939773863</v>
      </c>
      <c r="AG8" s="69">
        <f t="shared" si="0"/>
        <v>5.191669456460879E-2</v>
      </c>
    </row>
    <row r="9" spans="2:33" s="11" customFormat="1" ht="15.75" customHeight="1">
      <c r="B9" s="43" t="s">
        <v>7</v>
      </c>
      <c r="C9" s="60">
        <v>107.79236253672181</v>
      </c>
      <c r="D9" s="60">
        <v>116.91822772927814</v>
      </c>
      <c r="E9" s="60">
        <v>121.7744622665916</v>
      </c>
      <c r="F9" s="60">
        <v>130.77066160794996</v>
      </c>
      <c r="G9" s="60">
        <v>132.36579076296618</v>
      </c>
      <c r="H9" s="60">
        <v>139.02000000000001</v>
      </c>
      <c r="I9" s="60">
        <v>164.31093000000001</v>
      </c>
      <c r="J9" s="60">
        <v>188.46906000000001</v>
      </c>
      <c r="K9" s="60">
        <v>200.77</v>
      </c>
      <c r="L9" s="60">
        <v>215.11004977363322</v>
      </c>
      <c r="M9" s="60">
        <v>242.4325024681834</v>
      </c>
      <c r="N9" s="60">
        <v>254.99433578992171</v>
      </c>
      <c r="O9" s="60">
        <v>259.90699962294769</v>
      </c>
      <c r="P9" s="60">
        <v>272.72640697380893</v>
      </c>
      <c r="Q9" s="60">
        <v>315.73552551734542</v>
      </c>
      <c r="R9" s="60">
        <v>362.90144760571258</v>
      </c>
      <c r="S9" s="60">
        <v>367.2553201211507</v>
      </c>
      <c r="T9" s="60">
        <v>371.49757939465366</v>
      </c>
      <c r="U9" s="60">
        <v>391.56937625286048</v>
      </c>
      <c r="V9" s="60" vm="4">
        <v>404.69624968152169</v>
      </c>
      <c r="W9" s="60" vm="85">
        <v>417.27867142373645</v>
      </c>
      <c r="X9" s="60" vm="110">
        <v>436.57402835063681</v>
      </c>
      <c r="Y9" s="60">
        <v>452.13858099956622</v>
      </c>
      <c r="Z9" s="60">
        <v>395.26864032778451</v>
      </c>
      <c r="AA9" s="60">
        <v>373.60306904773279</v>
      </c>
      <c r="AB9" s="60">
        <v>372.09577904832486</v>
      </c>
      <c r="AC9" s="60">
        <v>368.81009317018112</v>
      </c>
      <c r="AD9" s="60">
        <v>385.75440016063567</v>
      </c>
      <c r="AE9" s="60">
        <v>412.80165078006132</v>
      </c>
      <c r="AF9" s="60">
        <v>430.17934545711216</v>
      </c>
      <c r="AG9" s="69">
        <f t="shared" si="0"/>
        <v>4.8881102359658035E-2</v>
      </c>
    </row>
    <row r="10" spans="2:33" s="11" customFormat="1" ht="15.75" customHeight="1">
      <c r="B10" s="43" t="s">
        <v>18</v>
      </c>
      <c r="C10" s="60">
        <v>114.72044745839402</v>
      </c>
      <c r="D10" s="60">
        <v>130.58779527559057</v>
      </c>
      <c r="E10" s="60">
        <v>131.77250554712134</v>
      </c>
      <c r="F10" s="60">
        <v>134.34878019385729</v>
      </c>
      <c r="G10" s="60">
        <v>138.34368170410627</v>
      </c>
      <c r="H10" s="60">
        <v>150.65</v>
      </c>
      <c r="I10" s="60">
        <v>173.19712999999999</v>
      </c>
      <c r="J10" s="60">
        <v>201.31742</v>
      </c>
      <c r="K10" s="60">
        <v>219.13</v>
      </c>
      <c r="L10" s="60">
        <v>228.15884556205111</v>
      </c>
      <c r="M10" s="60">
        <v>239.86079260948537</v>
      </c>
      <c r="N10" s="60">
        <v>244.90555917829226</v>
      </c>
      <c r="O10" s="60">
        <v>247.25382741260995</v>
      </c>
      <c r="P10" s="60">
        <v>264.85675885228892</v>
      </c>
      <c r="Q10" s="60">
        <v>306.77579015191674</v>
      </c>
      <c r="R10" s="60">
        <v>348.14077211497442</v>
      </c>
      <c r="S10" s="60">
        <v>364.95208394423389</v>
      </c>
      <c r="T10" s="60">
        <v>374.25241031705059</v>
      </c>
      <c r="U10" s="60">
        <v>383.82268071688117</v>
      </c>
      <c r="V10" s="60" vm="5">
        <v>405.95600633204367</v>
      </c>
      <c r="W10" s="60" vm="86">
        <v>421.73516398502443</v>
      </c>
      <c r="X10" s="60" vm="121">
        <v>450.00518617759684</v>
      </c>
      <c r="Y10" s="60">
        <v>474.88987252716686</v>
      </c>
      <c r="Z10" s="60">
        <v>409.66535362361651</v>
      </c>
      <c r="AA10" s="60">
        <v>395.34720314194976</v>
      </c>
      <c r="AB10" s="60">
        <v>398.18723596243075</v>
      </c>
      <c r="AC10" s="60">
        <v>393.93014687762309</v>
      </c>
      <c r="AD10" s="60">
        <v>417.24244530780294</v>
      </c>
      <c r="AE10" s="60">
        <v>447.37929413413354</v>
      </c>
      <c r="AF10" s="60">
        <v>460.58262378651352</v>
      </c>
      <c r="AG10" s="69">
        <f t="shared" si="0"/>
        <v>4.9098083596954334E-2</v>
      </c>
    </row>
    <row r="11" spans="2:33" s="11" customFormat="1" ht="15.75" customHeight="1">
      <c r="B11" s="43" t="s">
        <v>17</v>
      </c>
      <c r="C11" s="60">
        <v>130.81150515928985</v>
      </c>
      <c r="D11" s="60">
        <v>150.63300099206347</v>
      </c>
      <c r="E11" s="60">
        <v>160.38187974892634</v>
      </c>
      <c r="F11" s="60">
        <v>174.90947829534193</v>
      </c>
      <c r="G11" s="60">
        <v>183.16173991706793</v>
      </c>
      <c r="H11" s="60">
        <v>197.67</v>
      </c>
      <c r="I11" s="60">
        <v>227.49455</v>
      </c>
      <c r="J11" s="60">
        <v>265.27109999999999</v>
      </c>
      <c r="K11" s="60">
        <v>304.58999999999997</v>
      </c>
      <c r="L11" s="60">
        <v>315.60744948729871</v>
      </c>
      <c r="M11" s="60">
        <v>321.40687412838491</v>
      </c>
      <c r="N11" s="60">
        <v>326.16188682543742</v>
      </c>
      <c r="O11" s="60">
        <v>327.08290710219825</v>
      </c>
      <c r="P11" s="60">
        <v>341.84351627803704</v>
      </c>
      <c r="Q11" s="60">
        <v>386.52075580579287</v>
      </c>
      <c r="R11" s="60">
        <v>430.58742036012723</v>
      </c>
      <c r="S11" s="60">
        <v>450.16102347664389</v>
      </c>
      <c r="T11" s="60">
        <v>461.382100994891</v>
      </c>
      <c r="U11" s="60">
        <v>473.36456427215637</v>
      </c>
      <c r="V11" s="60" vm="6">
        <v>497.63684534739832</v>
      </c>
      <c r="W11" s="60" vm="87">
        <v>506.29331189592921</v>
      </c>
      <c r="X11" s="60" vm="120">
        <v>528.97783733725066</v>
      </c>
      <c r="Y11" s="60">
        <v>556.10447706059813</v>
      </c>
      <c r="Z11" s="60">
        <v>477.24934786397012</v>
      </c>
      <c r="AA11" s="60">
        <v>458.85943606074756</v>
      </c>
      <c r="AB11" s="60">
        <v>459.53848844839479</v>
      </c>
      <c r="AC11" s="60">
        <v>451.47661282412213</v>
      </c>
      <c r="AD11" s="60">
        <v>469.34430429298254</v>
      </c>
      <c r="AE11" s="60">
        <v>496.56709937187583</v>
      </c>
      <c r="AF11" s="60">
        <v>499.40466566575765</v>
      </c>
      <c r="AG11" s="69">
        <f t="shared" si="0"/>
        <v>4.7278766574104125E-2</v>
      </c>
    </row>
    <row r="12" spans="2:33" s="11" customFormat="1" ht="15.75" customHeight="1">
      <c r="B12" s="43" t="s">
        <v>15</v>
      </c>
      <c r="C12" s="60">
        <v>124.36281802670725</v>
      </c>
      <c r="D12" s="60">
        <v>132.71547749725576</v>
      </c>
      <c r="E12" s="60">
        <v>124.35170593655391</v>
      </c>
      <c r="F12" s="60">
        <v>126.03065744109516</v>
      </c>
      <c r="G12" s="60">
        <v>134.54823356565456</v>
      </c>
      <c r="H12" s="60">
        <v>154.97999999999999</v>
      </c>
      <c r="I12" s="60">
        <v>176.73509999999999</v>
      </c>
      <c r="J12" s="60">
        <v>196.11358999999999</v>
      </c>
      <c r="K12" s="60">
        <v>206.37</v>
      </c>
      <c r="L12" s="60">
        <v>218.59136178292249</v>
      </c>
      <c r="M12" s="60">
        <v>230.82170096311799</v>
      </c>
      <c r="N12" s="60">
        <v>235.77813554411395</v>
      </c>
      <c r="O12" s="60">
        <v>237.37241833626553</v>
      </c>
      <c r="P12" s="60">
        <v>245.79417275153935</v>
      </c>
      <c r="Q12" s="60">
        <v>273.5118918631112</v>
      </c>
      <c r="R12" s="60">
        <v>303.00185712462155</v>
      </c>
      <c r="S12" s="60">
        <v>324.03549544594807</v>
      </c>
      <c r="T12" s="60">
        <v>336.06814962307635</v>
      </c>
      <c r="U12" s="60">
        <v>345.64254043811667</v>
      </c>
      <c r="V12" s="60" vm="7">
        <v>359.11990564215165</v>
      </c>
      <c r="W12" s="60" vm="88">
        <v>373.00323509971997</v>
      </c>
      <c r="X12" s="60" vm="118">
        <v>394.36624679756142</v>
      </c>
      <c r="Y12" s="60">
        <v>409.82234582263055</v>
      </c>
      <c r="Z12" s="60">
        <v>348.80995828692323</v>
      </c>
      <c r="AA12" s="60">
        <v>350.61777679217602</v>
      </c>
      <c r="AB12" s="60">
        <v>352.84457756077262</v>
      </c>
      <c r="AC12" s="60">
        <v>351.73734104048947</v>
      </c>
      <c r="AD12" s="60">
        <v>373.1925836739631</v>
      </c>
      <c r="AE12" s="60">
        <v>404.73289637141795</v>
      </c>
      <c r="AF12" s="60">
        <v>421.10714925131771</v>
      </c>
      <c r="AG12" s="69">
        <f t="shared" si="0"/>
        <v>4.2955042737256033E-2</v>
      </c>
    </row>
    <row r="13" spans="2:33" s="11" customFormat="1" ht="15.75" customHeight="1">
      <c r="B13" s="43" t="s">
        <v>30</v>
      </c>
      <c r="C13" s="60">
        <v>183.56905054790883</v>
      </c>
      <c r="D13" s="60">
        <v>196.64679899735791</v>
      </c>
      <c r="E13" s="60">
        <v>191.59177670950652</v>
      </c>
      <c r="F13" s="60">
        <v>200.04429547550032</v>
      </c>
      <c r="G13" s="60">
        <v>211.48209303003449</v>
      </c>
      <c r="H13" s="60">
        <v>243.57</v>
      </c>
      <c r="I13" s="60">
        <v>268.60239000000001</v>
      </c>
      <c r="J13" s="60">
        <v>303.51902000000001</v>
      </c>
      <c r="K13" s="60">
        <v>319.72000000000003</v>
      </c>
      <c r="L13" s="60">
        <v>344.63633083994421</v>
      </c>
      <c r="M13" s="60">
        <v>355.97149218709495</v>
      </c>
      <c r="N13" s="60">
        <v>351.34802771444606</v>
      </c>
      <c r="O13" s="60">
        <v>347.74046313574877</v>
      </c>
      <c r="P13" s="60">
        <v>346.9254770086032</v>
      </c>
      <c r="Q13" s="60">
        <v>374.03227732218795</v>
      </c>
      <c r="R13" s="60">
        <v>404.45855404530784</v>
      </c>
      <c r="S13" s="60">
        <v>423.46825310377142</v>
      </c>
      <c r="T13" s="60">
        <v>435.98879469913282</v>
      </c>
      <c r="U13" s="60">
        <v>447.28398568668899</v>
      </c>
      <c r="V13" s="60" vm="8">
        <v>463.24270187440783</v>
      </c>
      <c r="W13" s="60" vm="89">
        <v>485.3549903711837</v>
      </c>
      <c r="X13" s="60" vm="133">
        <v>520.94187297537349</v>
      </c>
      <c r="Y13" s="60">
        <v>548.91764405003698</v>
      </c>
      <c r="Z13" s="60">
        <v>480.2371081604353</v>
      </c>
      <c r="AA13" s="60">
        <v>477.7671672452571</v>
      </c>
      <c r="AB13" s="60">
        <v>477.95025161071567</v>
      </c>
      <c r="AC13" s="60">
        <v>467.07401331303339</v>
      </c>
      <c r="AD13" s="60">
        <v>483.00498128197091</v>
      </c>
      <c r="AE13" s="60">
        <v>518.35877761126278</v>
      </c>
      <c r="AF13" s="60">
        <v>535.1356807105908</v>
      </c>
      <c r="AG13" s="69">
        <f t="shared" si="0"/>
        <v>3.7583153913194334E-2</v>
      </c>
    </row>
    <row r="14" spans="2:33" s="11" customFormat="1" ht="15.75" customHeight="1">
      <c r="B14" s="43" t="s">
        <v>13</v>
      </c>
      <c r="C14" s="60">
        <v>90.280302067724151</v>
      </c>
      <c r="D14" s="60">
        <v>99.362439024390241</v>
      </c>
      <c r="E14" s="60">
        <v>97.935286132455175</v>
      </c>
      <c r="F14" s="60">
        <v>101.95834029062087</v>
      </c>
      <c r="G14" s="60">
        <v>103.97293710447366</v>
      </c>
      <c r="H14" s="60">
        <v>114.51</v>
      </c>
      <c r="I14" s="60">
        <v>132.51589000000001</v>
      </c>
      <c r="J14" s="60">
        <v>158.82345000000001</v>
      </c>
      <c r="K14" s="60">
        <v>172.36</v>
      </c>
      <c r="L14" s="60">
        <v>183.72615669362864</v>
      </c>
      <c r="M14" s="60">
        <v>197.61385567374325</v>
      </c>
      <c r="N14" s="60">
        <v>204.45250124456854</v>
      </c>
      <c r="O14" s="60">
        <v>205.11358310582006</v>
      </c>
      <c r="P14" s="60">
        <v>212.80395170737322</v>
      </c>
      <c r="Q14" s="60">
        <v>244.65067176672025</v>
      </c>
      <c r="R14" s="60">
        <v>273.7136077052964</v>
      </c>
      <c r="S14" s="60">
        <v>292.78220915847419</v>
      </c>
      <c r="T14" s="60">
        <v>300.12826876815575</v>
      </c>
      <c r="U14" s="60">
        <v>308.18870245393771</v>
      </c>
      <c r="V14" s="60" vm="9">
        <v>322.97133564985268</v>
      </c>
      <c r="W14" s="60" vm="90">
        <v>338.11975842105579</v>
      </c>
      <c r="X14" s="60" vm="116">
        <v>370.55574434707381</v>
      </c>
      <c r="Y14" s="60">
        <v>378.88175839270849</v>
      </c>
      <c r="Z14" s="60">
        <v>327.10614209199684</v>
      </c>
      <c r="AA14" s="60">
        <v>321.10806564923831</v>
      </c>
      <c r="AB14" s="60">
        <v>322.26422450762698</v>
      </c>
      <c r="AC14" s="60">
        <v>319.15545210957123</v>
      </c>
      <c r="AD14" s="60">
        <v>324.86869577789156</v>
      </c>
      <c r="AE14" s="60">
        <v>349.10821570056174</v>
      </c>
      <c r="AF14" s="60">
        <v>376.24455724401372</v>
      </c>
      <c r="AG14" s="69">
        <f t="shared" si="0"/>
        <v>5.0449253183997511E-2</v>
      </c>
    </row>
    <row r="15" spans="2:33" s="11" customFormat="1" ht="15.75" customHeight="1">
      <c r="B15" s="43" t="s">
        <v>23</v>
      </c>
      <c r="C15" s="60">
        <v>85.536691485083622</v>
      </c>
      <c r="D15" s="60">
        <v>100.52562125107112</v>
      </c>
      <c r="E15" s="60">
        <v>94.053581689331551</v>
      </c>
      <c r="F15" s="60">
        <v>92.058254503415654</v>
      </c>
      <c r="G15" s="60">
        <v>97.184198797041233</v>
      </c>
      <c r="H15" s="60">
        <v>110.24</v>
      </c>
      <c r="I15" s="60">
        <v>133.39986999999999</v>
      </c>
      <c r="J15" s="60">
        <v>159.97224</v>
      </c>
      <c r="K15" s="60">
        <v>176.82</v>
      </c>
      <c r="L15" s="60">
        <v>184.9437495127612</v>
      </c>
      <c r="M15" s="60">
        <v>198.13803420396442</v>
      </c>
      <c r="N15" s="60">
        <v>202.73959538057318</v>
      </c>
      <c r="O15" s="60">
        <v>205.54698951866172</v>
      </c>
      <c r="P15" s="60">
        <v>212.46137181819998</v>
      </c>
      <c r="Q15" s="60">
        <v>248.28965787148778</v>
      </c>
      <c r="R15" s="60">
        <v>275.4526472599199</v>
      </c>
      <c r="S15" s="60">
        <v>290.12815578586816</v>
      </c>
      <c r="T15" s="60">
        <v>300.05157391624226</v>
      </c>
      <c r="U15" s="60">
        <v>306.6767412237553</v>
      </c>
      <c r="V15" s="60" vm="10">
        <v>319.52370172003464</v>
      </c>
      <c r="W15" s="60" vm="91">
        <v>333.01587925752949</v>
      </c>
      <c r="X15" s="60" vm="126">
        <v>350.63039868444469</v>
      </c>
      <c r="Y15" s="60">
        <v>363.46690144619816</v>
      </c>
      <c r="Z15" s="60">
        <v>326.37996277963282</v>
      </c>
      <c r="AA15" s="60">
        <v>323.21759800124568</v>
      </c>
      <c r="AB15" s="60">
        <v>322.94073799732536</v>
      </c>
      <c r="AC15" s="60">
        <v>302.43435010325157</v>
      </c>
      <c r="AD15" s="60">
        <v>320.52038172645541</v>
      </c>
      <c r="AE15" s="60">
        <v>343.47487398151117</v>
      </c>
      <c r="AF15" s="60">
        <v>362.35409550168293</v>
      </c>
      <c r="AG15" s="69">
        <f t="shared" si="0"/>
        <v>5.1041888950373426E-2</v>
      </c>
    </row>
    <row r="16" spans="2:33" s="11" customFormat="1" ht="15.75" customHeight="1">
      <c r="B16" s="43" t="s">
        <v>31</v>
      </c>
      <c r="C16" s="60">
        <v>133.59985277580608</v>
      </c>
      <c r="D16" s="60">
        <v>143.99927202135405</v>
      </c>
      <c r="E16" s="60">
        <v>142.07569398414986</v>
      </c>
      <c r="F16" s="60">
        <v>141.41483011996496</v>
      </c>
      <c r="G16" s="60">
        <v>149.07766646447803</v>
      </c>
      <c r="H16" s="60">
        <v>181.76</v>
      </c>
      <c r="I16" s="60">
        <v>202.59136000000001</v>
      </c>
      <c r="J16" s="60">
        <v>234.39028999999999</v>
      </c>
      <c r="K16" s="60">
        <v>252.56</v>
      </c>
      <c r="L16" s="60">
        <v>266.24991617000836</v>
      </c>
      <c r="M16" s="60">
        <v>282.33360723970895</v>
      </c>
      <c r="N16" s="60">
        <v>283.52876932580261</v>
      </c>
      <c r="O16" s="60">
        <v>278.23657078971354</v>
      </c>
      <c r="P16" s="60">
        <v>283.3061822025831</v>
      </c>
      <c r="Q16" s="60">
        <v>317.45985491292271</v>
      </c>
      <c r="R16" s="60">
        <v>349.54249795737672</v>
      </c>
      <c r="S16" s="60">
        <v>367.55976486672455</v>
      </c>
      <c r="T16" s="60">
        <v>385.10520457793723</v>
      </c>
      <c r="U16" s="60">
        <v>385.05186167465195</v>
      </c>
      <c r="V16" s="60" vm="11">
        <v>398.53771989189846</v>
      </c>
      <c r="W16" s="60" vm="92">
        <v>427.862064856259</v>
      </c>
      <c r="X16" s="60" vm="134">
        <v>463.22380176529691</v>
      </c>
      <c r="Y16" s="60">
        <v>479.72242066574228</v>
      </c>
      <c r="Z16" s="60">
        <v>410.7564317678877</v>
      </c>
      <c r="AA16" s="60">
        <v>400.8750283169307</v>
      </c>
      <c r="AB16" s="60">
        <v>399.71301713429551</v>
      </c>
      <c r="AC16" s="60">
        <v>393.50949777429599</v>
      </c>
      <c r="AD16" s="60">
        <v>416.8186006135353</v>
      </c>
      <c r="AE16" s="60">
        <v>442.2389482008233</v>
      </c>
      <c r="AF16" s="60">
        <v>469.07424356784583</v>
      </c>
      <c r="AG16" s="69">
        <f t="shared" si="0"/>
        <v>4.4258753414945229E-2</v>
      </c>
    </row>
    <row r="17" spans="2:33" s="11" customFormat="1" ht="15.75" customHeight="1">
      <c r="B17" s="43" t="s">
        <v>8</v>
      </c>
      <c r="C17" s="60">
        <v>97.858208977499629</v>
      </c>
      <c r="D17" s="60">
        <v>101.0078855765798</v>
      </c>
      <c r="E17" s="60">
        <v>99.27296670420948</v>
      </c>
      <c r="F17" s="60">
        <v>99.313871902013233</v>
      </c>
      <c r="G17" s="60">
        <v>103.31013455077574</v>
      </c>
      <c r="H17" s="60">
        <v>116.86</v>
      </c>
      <c r="I17" s="60">
        <v>132.45740000000001</v>
      </c>
      <c r="J17" s="60">
        <v>155.02828</v>
      </c>
      <c r="K17" s="60">
        <v>171.83</v>
      </c>
      <c r="L17" s="60">
        <v>181.80248445195153</v>
      </c>
      <c r="M17" s="60">
        <v>196.61909388560909</v>
      </c>
      <c r="N17" s="60">
        <v>204.76512499316883</v>
      </c>
      <c r="O17" s="60">
        <v>208.33852607158215</v>
      </c>
      <c r="P17" s="60">
        <v>221.36194249574493</v>
      </c>
      <c r="Q17" s="60">
        <v>254.18597576485578</v>
      </c>
      <c r="R17" s="60">
        <v>285.12423959540189</v>
      </c>
      <c r="S17" s="60">
        <v>299.41403662578278</v>
      </c>
      <c r="T17" s="60">
        <v>312.84654293164533</v>
      </c>
      <c r="U17" s="60">
        <v>324.07291125760702</v>
      </c>
      <c r="V17" s="60" vm="12">
        <v>342.86050589118651</v>
      </c>
      <c r="W17" s="60" vm="93">
        <v>355.69329533778296</v>
      </c>
      <c r="X17" s="60" vm="111">
        <v>371.43151329123316</v>
      </c>
      <c r="Y17" s="60">
        <v>383.94364751312537</v>
      </c>
      <c r="Z17" s="60">
        <v>326.38724533280225</v>
      </c>
      <c r="AA17" s="60">
        <v>315.90076402414695</v>
      </c>
      <c r="AB17" s="60">
        <v>318.8620413731594</v>
      </c>
      <c r="AC17" s="60">
        <v>320.93923925878147</v>
      </c>
      <c r="AD17" s="60">
        <v>338.85296544751168</v>
      </c>
      <c r="AE17" s="60">
        <v>360.94497760580401</v>
      </c>
      <c r="AF17" s="60">
        <v>382.06761209548455</v>
      </c>
      <c r="AG17" s="69">
        <f t="shared" si="0"/>
        <v>4.8088686707932427E-2</v>
      </c>
    </row>
    <row r="18" spans="2:33" s="11" customFormat="1" ht="15.75" customHeight="1">
      <c r="B18" s="43" t="s">
        <v>29</v>
      </c>
      <c r="C18" s="60">
        <v>133.60375465511694</v>
      </c>
      <c r="D18" s="60">
        <v>149.92524805867126</v>
      </c>
      <c r="E18" s="60">
        <v>147.83122423031514</v>
      </c>
      <c r="F18" s="60">
        <v>158.8659692707802</v>
      </c>
      <c r="G18" s="60">
        <v>165.95791946422477</v>
      </c>
      <c r="H18" s="60">
        <v>186.01</v>
      </c>
      <c r="I18" s="60">
        <v>216.13197</v>
      </c>
      <c r="J18" s="60">
        <v>257.2851</v>
      </c>
      <c r="K18" s="60">
        <v>273.58</v>
      </c>
      <c r="L18" s="60">
        <v>290.26435985324292</v>
      </c>
      <c r="M18" s="60">
        <v>303.86497009979729</v>
      </c>
      <c r="N18" s="60">
        <v>305.07138248131855</v>
      </c>
      <c r="O18" s="60">
        <v>300.22832013347971</v>
      </c>
      <c r="P18" s="60">
        <v>307.76205855638051</v>
      </c>
      <c r="Q18" s="60">
        <v>335.34633631805724</v>
      </c>
      <c r="R18" s="60">
        <v>365.07053124536088</v>
      </c>
      <c r="S18" s="60">
        <v>374.45402587496307</v>
      </c>
      <c r="T18" s="60">
        <v>380.86257050405061</v>
      </c>
      <c r="U18" s="60">
        <v>386.78091543594661</v>
      </c>
      <c r="V18" s="60" vm="13">
        <v>404.40621104131162</v>
      </c>
      <c r="W18" s="60" vm="94">
        <v>435.58430411237163</v>
      </c>
      <c r="X18" s="60" vm="132">
        <v>461.41487821832567</v>
      </c>
      <c r="Y18" s="60">
        <v>486.23707230749727</v>
      </c>
      <c r="Z18" s="60">
        <v>418.08305841802354</v>
      </c>
      <c r="AA18" s="60">
        <v>427.05669770990903</v>
      </c>
      <c r="AB18" s="60">
        <v>424.43441453230963</v>
      </c>
      <c r="AC18" s="60">
        <v>420.08878048395906</v>
      </c>
      <c r="AD18" s="60">
        <v>444.09473488603652</v>
      </c>
      <c r="AE18" s="60">
        <v>475.39571207803641</v>
      </c>
      <c r="AF18" s="60">
        <v>495.8398779688996</v>
      </c>
      <c r="AG18" s="69">
        <f t="shared" si="0"/>
        <v>4.6257819546265289E-2</v>
      </c>
    </row>
    <row r="19" spans="2:33" s="11" customFormat="1" ht="15.75" customHeight="1">
      <c r="B19" s="43" t="s">
        <v>12</v>
      </c>
      <c r="C19" s="60">
        <v>95.206581287648731</v>
      </c>
      <c r="D19" s="60">
        <v>100.06903531438415</v>
      </c>
      <c r="E19" s="60">
        <v>94.474041396688264</v>
      </c>
      <c r="F19" s="60">
        <v>93.082203248380139</v>
      </c>
      <c r="G19" s="60">
        <v>94.932787628663803</v>
      </c>
      <c r="H19" s="60">
        <v>105.4</v>
      </c>
      <c r="I19" s="60">
        <v>117.36539999999999</v>
      </c>
      <c r="J19" s="60">
        <v>134.10787999999999</v>
      </c>
      <c r="K19" s="60">
        <v>146.78</v>
      </c>
      <c r="L19" s="60">
        <v>156.51267345793133</v>
      </c>
      <c r="M19" s="60">
        <v>166.28225401488783</v>
      </c>
      <c r="N19" s="60">
        <v>171.04788582034905</v>
      </c>
      <c r="O19" s="60">
        <v>173.7930908778367</v>
      </c>
      <c r="P19" s="60">
        <v>185.36376101299845</v>
      </c>
      <c r="Q19" s="60">
        <v>211.31296655207836</v>
      </c>
      <c r="R19" s="60">
        <v>242.92148507215543</v>
      </c>
      <c r="S19" s="60">
        <v>257.67690737697444</v>
      </c>
      <c r="T19" s="60">
        <v>271.05303063678934</v>
      </c>
      <c r="U19" s="60">
        <v>279.61330071652299</v>
      </c>
      <c r="V19" s="60" vm="14">
        <v>302.34290710866014</v>
      </c>
      <c r="W19" s="60" vm="95">
        <v>317.43641259792429</v>
      </c>
      <c r="X19" s="60" vm="115">
        <v>332.56622554925536</v>
      </c>
      <c r="Y19" s="60">
        <v>341.13941962689506</v>
      </c>
      <c r="Z19" s="60">
        <v>293.39558030730285</v>
      </c>
      <c r="AA19" s="60">
        <v>292.18974302074776</v>
      </c>
      <c r="AB19" s="60">
        <v>294.96648642858679</v>
      </c>
      <c r="AC19" s="60">
        <v>296.78964615015644</v>
      </c>
      <c r="AD19" s="60">
        <v>315.82672990277302</v>
      </c>
      <c r="AE19" s="60">
        <v>342.71028591578784</v>
      </c>
      <c r="AF19" s="60">
        <v>355.98277035359507</v>
      </c>
      <c r="AG19" s="69">
        <f t="shared" si="0"/>
        <v>4.6526943644226826E-2</v>
      </c>
    </row>
    <row r="20" spans="2:33" s="11" customFormat="1" ht="15.75" customHeight="1">
      <c r="B20" s="43" t="s">
        <v>11</v>
      </c>
      <c r="C20" s="60">
        <v>100.82297440804891</v>
      </c>
      <c r="D20" s="60">
        <v>106.91966903073286</v>
      </c>
      <c r="E20" s="60">
        <v>98.293455290611035</v>
      </c>
      <c r="F20" s="60">
        <v>99.132544247391962</v>
      </c>
      <c r="G20" s="60">
        <v>101.33712050372301</v>
      </c>
      <c r="H20" s="60">
        <v>112.89</v>
      </c>
      <c r="I20" s="60">
        <v>124.3211</v>
      </c>
      <c r="J20" s="60">
        <v>139.16525999999999</v>
      </c>
      <c r="K20" s="60">
        <v>151.84</v>
      </c>
      <c r="L20" s="60">
        <v>161.63967635759852</v>
      </c>
      <c r="M20" s="60">
        <v>173.24353186300817</v>
      </c>
      <c r="N20" s="60">
        <v>179.62134531914427</v>
      </c>
      <c r="O20" s="60">
        <v>184.60993998009332</v>
      </c>
      <c r="P20" s="60">
        <v>197.90251531788562</v>
      </c>
      <c r="Q20" s="60">
        <v>232.46570460176477</v>
      </c>
      <c r="R20" s="60">
        <v>264.03719630416737</v>
      </c>
      <c r="S20" s="60">
        <v>274.15981821525202</v>
      </c>
      <c r="T20" s="60">
        <v>285.3714881008525</v>
      </c>
      <c r="U20" s="60">
        <v>296.739975823056</v>
      </c>
      <c r="V20" s="60" vm="15">
        <v>318.83467318598349</v>
      </c>
      <c r="W20" s="60" vm="96">
        <v>332.18745122853301</v>
      </c>
      <c r="X20" s="60" vm="114">
        <v>350.72779504528415</v>
      </c>
      <c r="Y20" s="60">
        <v>360.43173381399214</v>
      </c>
      <c r="Z20" s="60">
        <v>301.83072925838866</v>
      </c>
      <c r="AA20" s="60">
        <v>299.57880091850404</v>
      </c>
      <c r="AB20" s="60">
        <v>302.48162916890516</v>
      </c>
      <c r="AC20" s="60">
        <v>303.23504974377374</v>
      </c>
      <c r="AD20" s="60">
        <v>320.95296101707282</v>
      </c>
      <c r="AE20" s="60">
        <v>340.19588238867448</v>
      </c>
      <c r="AF20" s="60">
        <v>353.33774560313822</v>
      </c>
      <c r="AG20" s="69">
        <f t="shared" si="0"/>
        <v>4.4192003536176694E-2</v>
      </c>
    </row>
    <row r="21" spans="2:33" s="11" customFormat="1" ht="15.75" customHeight="1">
      <c r="B21" s="43" t="s">
        <v>22</v>
      </c>
      <c r="C21" s="60">
        <v>91.273084721765287</v>
      </c>
      <c r="D21" s="60">
        <v>101.44243265568353</v>
      </c>
      <c r="E21" s="60">
        <v>98.804830175187703</v>
      </c>
      <c r="F21" s="60">
        <v>101.19949759417557</v>
      </c>
      <c r="G21" s="60">
        <v>104.43936075457667</v>
      </c>
      <c r="H21" s="60">
        <v>117.91</v>
      </c>
      <c r="I21" s="60">
        <v>136.97377</v>
      </c>
      <c r="J21" s="60">
        <v>155.69031000000001</v>
      </c>
      <c r="K21" s="60">
        <v>171.18</v>
      </c>
      <c r="L21" s="60">
        <v>181.24942888161328</v>
      </c>
      <c r="M21" s="60">
        <v>196.13982445853085</v>
      </c>
      <c r="N21" s="60">
        <v>202.38978706513035</v>
      </c>
      <c r="O21" s="60">
        <v>207.76848338489737</v>
      </c>
      <c r="P21" s="60">
        <v>224.73089052504724</v>
      </c>
      <c r="Q21" s="60">
        <v>259.92409520233065</v>
      </c>
      <c r="R21" s="60">
        <v>290.21424423723823</v>
      </c>
      <c r="S21" s="60">
        <v>310.9569924497099</v>
      </c>
      <c r="T21" s="60">
        <v>321.79412598983112</v>
      </c>
      <c r="U21" s="60">
        <v>334.73303667627982</v>
      </c>
      <c r="V21" s="60" vm="16">
        <v>353.05097625937009</v>
      </c>
      <c r="W21" s="60" vm="97">
        <v>359.71361642759979</v>
      </c>
      <c r="X21" s="60" vm="125">
        <v>376.17931656678104</v>
      </c>
      <c r="Y21" s="60">
        <v>388.96567958300915</v>
      </c>
      <c r="Z21" s="60">
        <v>340.5695886811065</v>
      </c>
      <c r="AA21" s="60">
        <v>328.75216903341698</v>
      </c>
      <c r="AB21" s="60">
        <v>328.52049353901225</v>
      </c>
      <c r="AC21" s="60">
        <v>326.29821438197621</v>
      </c>
      <c r="AD21" s="60">
        <v>346.16837623616368</v>
      </c>
      <c r="AE21" s="60">
        <v>373.31074746052542</v>
      </c>
      <c r="AF21" s="60">
        <v>385.77644229558172</v>
      </c>
      <c r="AG21" s="69">
        <f t="shared" si="0"/>
        <v>5.0959462188836735E-2</v>
      </c>
    </row>
    <row r="22" spans="2:33" s="11" customFormat="1" ht="15.75" customHeight="1">
      <c r="B22" s="43" t="s">
        <v>19</v>
      </c>
      <c r="C22" s="60">
        <v>97.658838026559309</v>
      </c>
      <c r="D22" s="60">
        <v>113.49287778098815</v>
      </c>
      <c r="E22" s="60">
        <v>117.13302911275416</v>
      </c>
      <c r="F22" s="60">
        <v>125.57561326247689</v>
      </c>
      <c r="G22" s="60">
        <v>128.53692086322715</v>
      </c>
      <c r="H22" s="60">
        <v>136.82</v>
      </c>
      <c r="I22" s="60">
        <v>162.55437000000001</v>
      </c>
      <c r="J22" s="60">
        <v>184.15544</v>
      </c>
      <c r="K22" s="60">
        <v>197.5</v>
      </c>
      <c r="L22" s="60">
        <v>207.2924819230908</v>
      </c>
      <c r="M22" s="60">
        <v>221.75786437511638</v>
      </c>
      <c r="N22" s="60">
        <v>229.34870577248748</v>
      </c>
      <c r="O22" s="60">
        <v>232.82814461286975</v>
      </c>
      <c r="P22" s="60">
        <v>244.3475566900118</v>
      </c>
      <c r="Q22" s="60">
        <v>283.46186214646548</v>
      </c>
      <c r="R22" s="60">
        <v>317.85263240792835</v>
      </c>
      <c r="S22" s="60">
        <v>330.18488553382514</v>
      </c>
      <c r="T22" s="60">
        <v>343.39947860115581</v>
      </c>
      <c r="U22" s="60">
        <v>348.47563985659542</v>
      </c>
      <c r="V22" s="60" vm="17">
        <v>363.53896832501766</v>
      </c>
      <c r="W22" s="60" vm="98">
        <v>378.49813594289793</v>
      </c>
      <c r="X22" s="60" vm="122">
        <v>400.16909920713391</v>
      </c>
      <c r="Y22" s="60">
        <v>416.2842579236314</v>
      </c>
      <c r="Z22" s="60">
        <v>360.46317526869882</v>
      </c>
      <c r="AA22" s="60">
        <v>346.57259899957018</v>
      </c>
      <c r="AB22" s="60">
        <v>347.72775368245505</v>
      </c>
      <c r="AC22" s="60">
        <v>348.243904848326</v>
      </c>
      <c r="AD22" s="60">
        <v>370.06064452009713</v>
      </c>
      <c r="AE22" s="60">
        <v>398.39778898770248</v>
      </c>
      <c r="AF22" s="60">
        <v>411.09102709331114</v>
      </c>
      <c r="AG22" s="69">
        <f t="shared" si="0"/>
        <v>5.0812063275951669E-2</v>
      </c>
    </row>
    <row r="23" spans="2:33" s="11" customFormat="1" ht="15.75" customHeight="1">
      <c r="B23" s="43" t="s">
        <v>16</v>
      </c>
      <c r="C23" s="60">
        <v>106.17129527852973</v>
      </c>
      <c r="D23" s="60">
        <v>120.6335571062627</v>
      </c>
      <c r="E23" s="60">
        <v>122.27340823970037</v>
      </c>
      <c r="F23" s="60">
        <v>125.57664769332453</v>
      </c>
      <c r="G23" s="60">
        <v>130.66324862664206</v>
      </c>
      <c r="H23" s="60">
        <v>137.36000000000001</v>
      </c>
      <c r="I23" s="60">
        <v>151.08682999999999</v>
      </c>
      <c r="J23" s="60">
        <v>175.06958</v>
      </c>
      <c r="K23" s="60">
        <v>189.51</v>
      </c>
      <c r="L23" s="60">
        <v>200.0979227909263</v>
      </c>
      <c r="M23" s="60">
        <v>212.7346659838806</v>
      </c>
      <c r="N23" s="60">
        <v>218.42098768861123</v>
      </c>
      <c r="O23" s="60">
        <v>223.2098072586723</v>
      </c>
      <c r="P23" s="60">
        <v>237.89668098638504</v>
      </c>
      <c r="Q23" s="60">
        <v>275.17281130711808</v>
      </c>
      <c r="R23" s="60">
        <v>311.10850723007314</v>
      </c>
      <c r="S23" s="60">
        <v>326.37824075048002</v>
      </c>
      <c r="T23" s="60">
        <v>334.08469120985274</v>
      </c>
      <c r="U23" s="60">
        <v>343.43968390474413</v>
      </c>
      <c r="V23" s="60" vm="18">
        <v>362.68881595106035</v>
      </c>
      <c r="W23" s="60" vm="99">
        <v>380.77457052653074</v>
      </c>
      <c r="X23" s="60" vm="119">
        <v>408.87016362986463</v>
      </c>
      <c r="Y23" s="60">
        <v>427.69389694484852</v>
      </c>
      <c r="Z23" s="60">
        <v>372.59673666051231</v>
      </c>
      <c r="AA23" s="60">
        <v>360.46275456708292</v>
      </c>
      <c r="AB23" s="60">
        <v>358.12784859358646</v>
      </c>
      <c r="AC23" s="60">
        <v>356.74360232908907</v>
      </c>
      <c r="AD23" s="60">
        <v>376.57725744469889</v>
      </c>
      <c r="AE23" s="60">
        <v>404.76909806365364</v>
      </c>
      <c r="AF23" s="60">
        <v>424.18558902371268</v>
      </c>
      <c r="AG23" s="69">
        <f t="shared" si="0"/>
        <v>4.8921680005264978E-2</v>
      </c>
    </row>
    <row r="24" spans="2:33" s="11" customFormat="1" ht="15.75" customHeight="1">
      <c r="B24" s="43" t="s">
        <v>10</v>
      </c>
      <c r="C24" s="60">
        <v>99.392097327352644</v>
      </c>
      <c r="D24" s="60">
        <v>109.55406315789473</v>
      </c>
      <c r="E24" s="60">
        <v>101.36691701799487</v>
      </c>
      <c r="F24" s="60">
        <v>101.42125446539846</v>
      </c>
      <c r="G24" s="60">
        <v>102.67209990843598</v>
      </c>
      <c r="H24" s="60">
        <v>116.22</v>
      </c>
      <c r="I24" s="60">
        <v>133.61651000000001</v>
      </c>
      <c r="J24" s="60">
        <v>157.78397000000001</v>
      </c>
      <c r="K24" s="60">
        <v>172.46</v>
      </c>
      <c r="L24" s="60">
        <v>182.65670623243545</v>
      </c>
      <c r="M24" s="60">
        <v>194.8934507436793</v>
      </c>
      <c r="N24" s="60">
        <v>200.4582474311851</v>
      </c>
      <c r="O24" s="60">
        <v>204.41902822685498</v>
      </c>
      <c r="P24" s="60">
        <v>215.0333466034686</v>
      </c>
      <c r="Q24" s="60">
        <v>248.6844005629392</v>
      </c>
      <c r="R24" s="60">
        <v>277.26377966015934</v>
      </c>
      <c r="S24" s="60">
        <v>292.56858103237357</v>
      </c>
      <c r="T24" s="60">
        <v>304.93007965254725</v>
      </c>
      <c r="U24" s="60">
        <v>313.96804373316712</v>
      </c>
      <c r="V24" s="60" vm="19">
        <v>331.45961430212674</v>
      </c>
      <c r="W24" s="60" vm="100">
        <v>345.0412084960725</v>
      </c>
      <c r="X24" s="60" vm="113">
        <v>362.34693283252614</v>
      </c>
      <c r="Y24" s="60">
        <v>369.53792731879417</v>
      </c>
      <c r="Z24" s="60">
        <v>313.11277559923985</v>
      </c>
      <c r="AA24" s="60">
        <v>307.84573823497999</v>
      </c>
      <c r="AB24" s="60">
        <v>308.31494253262684</v>
      </c>
      <c r="AC24" s="60">
        <v>308.11256051694824</v>
      </c>
      <c r="AD24" s="60">
        <v>327.42898944922234</v>
      </c>
      <c r="AE24" s="60">
        <v>350.27172069503683</v>
      </c>
      <c r="AF24" s="60">
        <v>365.93181140732827</v>
      </c>
      <c r="AG24" s="69">
        <f t="shared" si="0"/>
        <v>4.5969226339953373E-2</v>
      </c>
    </row>
    <row r="25" spans="2:33" s="11" customFormat="1" ht="15.75" customHeight="1">
      <c r="B25" s="43" t="s">
        <v>25</v>
      </c>
      <c r="C25" s="60">
        <v>91.547066767146291</v>
      </c>
      <c r="D25" s="60">
        <v>106.89604806408545</v>
      </c>
      <c r="E25" s="60">
        <v>106.37882387882388</v>
      </c>
      <c r="F25" s="60">
        <v>112.74856168670729</v>
      </c>
      <c r="G25" s="60">
        <v>116.21513892428332</v>
      </c>
      <c r="H25" s="60">
        <v>133.44</v>
      </c>
      <c r="I25" s="60">
        <v>158.80098000000001</v>
      </c>
      <c r="J25" s="60">
        <v>185.42766</v>
      </c>
      <c r="K25" s="60">
        <v>198.77</v>
      </c>
      <c r="L25" s="60">
        <v>209.47026319107218</v>
      </c>
      <c r="M25" s="60">
        <v>225.02986477824896</v>
      </c>
      <c r="N25" s="60">
        <v>227.74514814137984</v>
      </c>
      <c r="O25" s="60">
        <v>228.00415295616176</v>
      </c>
      <c r="P25" s="60">
        <v>237.98705046407824</v>
      </c>
      <c r="Q25" s="60">
        <v>271.82759304845911</v>
      </c>
      <c r="R25" s="60">
        <v>297.54504397453337</v>
      </c>
      <c r="S25" s="60">
        <v>311.86808361894589</v>
      </c>
      <c r="T25" s="60">
        <v>320.2390066439192</v>
      </c>
      <c r="U25" s="60">
        <v>328.84047097997876</v>
      </c>
      <c r="V25" s="60" vm="20">
        <v>343.43697623088718</v>
      </c>
      <c r="W25" s="60" vm="101">
        <v>351.82029970680742</v>
      </c>
      <c r="X25" s="60" vm="128">
        <v>368.03712552646226</v>
      </c>
      <c r="Y25" s="60">
        <v>381.55286090914643</v>
      </c>
      <c r="Z25" s="60">
        <v>328.55015849780654</v>
      </c>
      <c r="AA25" s="60">
        <v>323.9310897469166</v>
      </c>
      <c r="AB25" s="60">
        <v>325.55923153694454</v>
      </c>
      <c r="AC25" s="60">
        <v>325.22169957257057</v>
      </c>
      <c r="AD25" s="60">
        <v>344.86035727265374</v>
      </c>
      <c r="AE25" s="60">
        <v>373.15291615973962</v>
      </c>
      <c r="AF25" s="60">
        <v>384.44535589030636</v>
      </c>
      <c r="AG25" s="69">
        <f t="shared" si="0"/>
        <v>5.0725607607779333E-2</v>
      </c>
    </row>
    <row r="26" spans="2:33" s="11" customFormat="1" ht="15.75" customHeight="1">
      <c r="B26" s="43" t="s">
        <v>26</v>
      </c>
      <c r="C26" s="60">
        <v>125.33089311522994</v>
      </c>
      <c r="D26" s="60">
        <v>137.4875986920807</v>
      </c>
      <c r="E26" s="60">
        <v>154.14173754867801</v>
      </c>
      <c r="F26" s="60">
        <v>156.30024656591013</v>
      </c>
      <c r="G26" s="60">
        <v>157.88541656871067</v>
      </c>
      <c r="H26" s="60">
        <v>172.05</v>
      </c>
      <c r="I26" s="60">
        <v>199.00112999999999</v>
      </c>
      <c r="J26" s="60">
        <v>238.92483999999999</v>
      </c>
      <c r="K26" s="60">
        <v>258.85000000000002</v>
      </c>
      <c r="L26" s="60">
        <v>270.795528857835</v>
      </c>
      <c r="M26" s="60">
        <v>289.34051282230178</v>
      </c>
      <c r="N26" s="60">
        <v>293.82871611304631</v>
      </c>
      <c r="O26" s="60">
        <v>295.20354901975287</v>
      </c>
      <c r="P26" s="60">
        <v>302.78033286431463</v>
      </c>
      <c r="Q26" s="60">
        <v>331.11886846979394</v>
      </c>
      <c r="R26" s="60">
        <v>366.10751525538853</v>
      </c>
      <c r="S26" s="60">
        <v>370.70618127526762</v>
      </c>
      <c r="T26" s="60">
        <v>379.57749079735896</v>
      </c>
      <c r="U26" s="60">
        <v>384.75069532120148</v>
      </c>
      <c r="V26" s="60" vm="21">
        <v>396.63373723853664</v>
      </c>
      <c r="W26" s="60" vm="102">
        <v>409.34452828979437</v>
      </c>
      <c r="X26" s="60" vm="129">
        <v>434.24068655655537</v>
      </c>
      <c r="Y26" s="60">
        <v>452.4623855175405</v>
      </c>
      <c r="Z26" s="60">
        <v>387.31452089646569</v>
      </c>
      <c r="AA26" s="60">
        <v>388.99316865520547</v>
      </c>
      <c r="AB26" s="60">
        <v>394.37744256271986</v>
      </c>
      <c r="AC26" s="60">
        <v>392.60457010567029</v>
      </c>
      <c r="AD26" s="60">
        <v>424.23161059837759</v>
      </c>
      <c r="AE26" s="60">
        <v>472.85701746407005</v>
      </c>
      <c r="AF26" s="60">
        <v>516.178556180491</v>
      </c>
      <c r="AG26" s="69">
        <f t="shared" si="0"/>
        <v>5.0021021902451945E-2</v>
      </c>
    </row>
    <row r="27" spans="2:33" s="11" customFormat="1" ht="15.75" customHeight="1">
      <c r="B27" s="43" t="s">
        <v>9</v>
      </c>
      <c r="C27" s="60">
        <v>100.47340098808827</v>
      </c>
      <c r="D27" s="60">
        <v>103.57130506381228</v>
      </c>
      <c r="E27" s="60">
        <v>99.811903817252784</v>
      </c>
      <c r="F27" s="60">
        <v>100.49972598737601</v>
      </c>
      <c r="G27" s="60">
        <v>101.53445060823319</v>
      </c>
      <c r="H27" s="60">
        <v>110.92</v>
      </c>
      <c r="I27" s="60">
        <v>124.09028000000001</v>
      </c>
      <c r="J27" s="60">
        <v>146.08038999999999</v>
      </c>
      <c r="K27" s="60">
        <v>159.94999999999999</v>
      </c>
      <c r="L27" s="60">
        <v>169.71616503100199</v>
      </c>
      <c r="M27" s="60">
        <v>179.94842991435394</v>
      </c>
      <c r="N27" s="60">
        <v>186.66766564841652</v>
      </c>
      <c r="O27" s="60">
        <v>190.22340032093106</v>
      </c>
      <c r="P27" s="60">
        <v>200.64326598945439</v>
      </c>
      <c r="Q27" s="60">
        <v>234.11667416668095</v>
      </c>
      <c r="R27" s="60">
        <v>262.89742894333887</v>
      </c>
      <c r="S27" s="60">
        <v>281.09856100865784</v>
      </c>
      <c r="T27" s="60">
        <v>290.65538044639635</v>
      </c>
      <c r="U27" s="60">
        <v>299.34507110834681</v>
      </c>
      <c r="V27" s="60" vm="22">
        <v>315.02045520669634</v>
      </c>
      <c r="W27" s="60" vm="103">
        <v>323.13934766316498</v>
      </c>
      <c r="X27" s="60" vm="112">
        <v>341.28678238613747</v>
      </c>
      <c r="Y27" s="60">
        <v>351.10608406532026</v>
      </c>
      <c r="Z27" s="60">
        <v>294.00606300948851</v>
      </c>
      <c r="AA27" s="60">
        <v>290.12309894937465</v>
      </c>
      <c r="AB27" s="60">
        <v>293.60530062926858</v>
      </c>
      <c r="AC27" s="60">
        <v>293.47476795805994</v>
      </c>
      <c r="AD27" s="60">
        <v>306.5369598427784</v>
      </c>
      <c r="AE27" s="60">
        <v>328.40475500552708</v>
      </c>
      <c r="AF27" s="60">
        <v>345.59461871441636</v>
      </c>
      <c r="AG27" s="69">
        <f t="shared" si="0"/>
        <v>4.3519447486171758E-2</v>
      </c>
    </row>
    <row r="28" spans="2:33" s="13" customFormat="1" ht="15.75" customHeight="1">
      <c r="B28" s="43" t="s">
        <v>27</v>
      </c>
      <c r="C28" s="60">
        <v>163.02598869541859</v>
      </c>
      <c r="D28" s="60">
        <v>169.96717860942778</v>
      </c>
      <c r="E28" s="60">
        <v>170.85231661111587</v>
      </c>
      <c r="F28" s="60">
        <v>173.83822945389281</v>
      </c>
      <c r="G28" s="60">
        <v>178.54078958477936</v>
      </c>
      <c r="H28" s="60">
        <v>203.85</v>
      </c>
      <c r="I28" s="60">
        <v>225.16328999999999</v>
      </c>
      <c r="J28" s="60">
        <v>263.77596</v>
      </c>
      <c r="K28" s="60">
        <v>275.74</v>
      </c>
      <c r="L28" s="60">
        <v>296.01030381901819</v>
      </c>
      <c r="M28" s="60">
        <v>312.82699152011577</v>
      </c>
      <c r="N28" s="60">
        <v>313.77860827050233</v>
      </c>
      <c r="O28" s="60">
        <v>310.20065179498579</v>
      </c>
      <c r="P28" s="60">
        <v>317.93225856060599</v>
      </c>
      <c r="Q28" s="60">
        <v>350.15759797404411</v>
      </c>
      <c r="R28" s="60">
        <v>389.25408420377755</v>
      </c>
      <c r="S28" s="60">
        <v>396.90298894205102</v>
      </c>
      <c r="T28" s="60">
        <v>408.33567757603129</v>
      </c>
      <c r="U28" s="60">
        <v>413.30394869953022</v>
      </c>
      <c r="V28" s="60" vm="23">
        <v>427.07390990419265</v>
      </c>
      <c r="W28" s="60" vm="104">
        <v>442.96845434042865</v>
      </c>
      <c r="X28" s="60" vm="130">
        <v>468.61510954482179</v>
      </c>
      <c r="Y28" s="60">
        <v>498.9637986381336</v>
      </c>
      <c r="Z28" s="60">
        <v>426.6377091226903</v>
      </c>
      <c r="AA28" s="60">
        <v>417.84240251612135</v>
      </c>
      <c r="AB28" s="60">
        <v>417.60686179414057</v>
      </c>
      <c r="AC28" s="60">
        <v>414.2648282258919</v>
      </c>
      <c r="AD28" s="60">
        <v>433.91078632438808</v>
      </c>
      <c r="AE28" s="60">
        <v>469.09037583181066</v>
      </c>
      <c r="AF28" s="60">
        <v>484.36338706108796</v>
      </c>
      <c r="AG28" s="69">
        <f t="shared" si="0"/>
        <v>3.8263042450989326E-2</v>
      </c>
    </row>
    <row r="29" spans="2:33" s="11" customFormat="1" ht="15.75" customHeight="1">
      <c r="B29" s="44" t="s">
        <v>28</v>
      </c>
      <c r="C29" s="67">
        <v>122.44694304449895</v>
      </c>
      <c r="D29" s="67">
        <v>123.05977889218144</v>
      </c>
      <c r="E29" s="67">
        <v>110.04930271084336</v>
      </c>
      <c r="F29" s="67">
        <v>111.6919165</v>
      </c>
      <c r="G29" s="67">
        <v>113.299991636161</v>
      </c>
      <c r="H29" s="67">
        <v>126.61</v>
      </c>
      <c r="I29" s="67">
        <v>143.85676000000001</v>
      </c>
      <c r="J29" s="67">
        <v>164.25402</v>
      </c>
      <c r="K29" s="67">
        <v>180.8</v>
      </c>
      <c r="L29" s="67">
        <v>192.61415156048051</v>
      </c>
      <c r="M29" s="67">
        <v>204.97707751793763</v>
      </c>
      <c r="N29" s="67">
        <v>211.36105836125992</v>
      </c>
      <c r="O29" s="67">
        <v>214.1766690389295</v>
      </c>
      <c r="P29" s="67">
        <v>223.48397243155182</v>
      </c>
      <c r="Q29" s="67">
        <v>253.13575825569845</v>
      </c>
      <c r="R29" s="67">
        <v>285.3207021106922</v>
      </c>
      <c r="S29" s="67">
        <v>299.03295008887471</v>
      </c>
      <c r="T29" s="67">
        <v>307.43342605830566</v>
      </c>
      <c r="U29" s="67">
        <v>314.98218685065456</v>
      </c>
      <c r="V29" s="67" vm="24">
        <v>328.48340446345173</v>
      </c>
      <c r="W29" s="67" vm="105">
        <v>342.33948210557708</v>
      </c>
      <c r="X29" s="67" vm="131">
        <v>365.47316940157157</v>
      </c>
      <c r="Y29" s="67">
        <v>388.97160348623106</v>
      </c>
      <c r="Z29" s="67">
        <v>352.70994918656669</v>
      </c>
      <c r="AA29" s="67">
        <v>351.78622892672388</v>
      </c>
      <c r="AB29" s="67">
        <v>351.78405643184385</v>
      </c>
      <c r="AC29" s="67">
        <v>345.84744607741658</v>
      </c>
      <c r="AD29" s="67">
        <v>363.67370900896208</v>
      </c>
      <c r="AE29" s="67">
        <v>389.20225663096841</v>
      </c>
      <c r="AF29" s="67">
        <v>404.04965725887661</v>
      </c>
      <c r="AG29" s="70">
        <f>((AF29/C29)^(1/29))-1</f>
        <v>4.2026719006638569E-2</v>
      </c>
    </row>
    <row r="30" spans="2:33" s="11" customFormat="1" ht="15.75" customHeight="1">
      <c r="B30" s="43" t="s">
        <v>14</v>
      </c>
      <c r="C30" s="60">
        <v>100.45626130824101</v>
      </c>
      <c r="D30" s="60">
        <v>108.51741883304449</v>
      </c>
      <c r="E30" s="60">
        <v>100.13687301155676</v>
      </c>
      <c r="F30" s="60">
        <v>100.3815115692726</v>
      </c>
      <c r="G30" s="60">
        <v>103.3598685502174</v>
      </c>
      <c r="H30" s="60">
        <v>114.25</v>
      </c>
      <c r="I30" s="60">
        <v>130.75167999999999</v>
      </c>
      <c r="J30" s="60">
        <v>154.30319</v>
      </c>
      <c r="K30" s="60">
        <v>169.88</v>
      </c>
      <c r="L30" s="60">
        <v>181.66398646544454</v>
      </c>
      <c r="M30" s="60">
        <v>195.88696111621792</v>
      </c>
      <c r="N30" s="60">
        <v>201.15444783169329</v>
      </c>
      <c r="O30" s="60">
        <v>202.26960687394052</v>
      </c>
      <c r="P30" s="60">
        <v>212.47574054645378</v>
      </c>
      <c r="Q30" s="60">
        <v>243.72478411076509</v>
      </c>
      <c r="R30" s="60">
        <v>275.22594749670105</v>
      </c>
      <c r="S30" s="60">
        <v>290.94804998193644</v>
      </c>
      <c r="T30" s="60">
        <v>300.61954885113232</v>
      </c>
      <c r="U30" s="60">
        <v>308.697992450215</v>
      </c>
      <c r="V30" s="60" vm="25">
        <v>321.20868872283256</v>
      </c>
      <c r="W30" s="60" vm="106">
        <v>331.86355671747617</v>
      </c>
      <c r="X30" s="60" vm="117">
        <v>346.49015391557106</v>
      </c>
      <c r="Y30" s="60">
        <v>355.4264584086344</v>
      </c>
      <c r="Z30" s="60">
        <v>297.03779494659898</v>
      </c>
      <c r="AA30" s="60">
        <v>291.27196249516862</v>
      </c>
      <c r="AB30" s="60">
        <v>294.73770686444186</v>
      </c>
      <c r="AC30" s="60">
        <v>293.20186631799095</v>
      </c>
      <c r="AD30" s="60">
        <v>311.77539291613397</v>
      </c>
      <c r="AE30" s="60">
        <v>340.1010355894245</v>
      </c>
      <c r="AF30" s="60">
        <v>354.91406854828483</v>
      </c>
      <c r="AG30" s="69">
        <f>((AF30/C30)^(1/29))-1</f>
        <v>4.4483522941580533E-2</v>
      </c>
    </row>
    <row r="31" spans="2:33" s="11" customFormat="1" ht="15.75" customHeight="1">
      <c r="B31" s="45" t="s">
        <v>6</v>
      </c>
      <c r="C31" s="62">
        <v>108.96094823223416</v>
      </c>
      <c r="D31" s="62">
        <v>122.70520447305117</v>
      </c>
      <c r="E31" s="62">
        <v>125.59959640332212</v>
      </c>
      <c r="F31" s="62">
        <v>132.64596877205022</v>
      </c>
      <c r="G31" s="62">
        <v>138.98328369990259</v>
      </c>
      <c r="H31" s="62">
        <v>151.38</v>
      </c>
      <c r="I31" s="62">
        <v>174.09601000000001</v>
      </c>
      <c r="J31" s="62">
        <v>200.61509000000001</v>
      </c>
      <c r="K31" s="62">
        <v>213.43</v>
      </c>
      <c r="L31" s="62">
        <v>221.44627356036315</v>
      </c>
      <c r="M31" s="62">
        <v>237.4402416911102</v>
      </c>
      <c r="N31" s="62">
        <v>241.04111833667733</v>
      </c>
      <c r="O31" s="62">
        <v>241.29797394629844</v>
      </c>
      <c r="P31" s="62">
        <v>249.58965418892478</v>
      </c>
      <c r="Q31" s="62">
        <v>286.83963586324148</v>
      </c>
      <c r="R31" s="62">
        <v>319.97770608190257</v>
      </c>
      <c r="S31" s="62">
        <v>341.13012901566736</v>
      </c>
      <c r="T31" s="62">
        <v>352.34709241819485</v>
      </c>
      <c r="U31" s="62">
        <v>362.08946617432343</v>
      </c>
      <c r="V31" s="62" vm="26">
        <v>379.27337607791685</v>
      </c>
      <c r="W31" s="62" vm="107">
        <v>388.74391388370742</v>
      </c>
      <c r="X31" s="62" vm="109">
        <v>405.61384651698614</v>
      </c>
      <c r="Y31" s="62">
        <v>421.69022831280421</v>
      </c>
      <c r="Z31" s="62">
        <v>362.56327614131942</v>
      </c>
      <c r="AA31" s="62">
        <v>355.38881756413411</v>
      </c>
      <c r="AB31" s="62">
        <v>351.16752586711789</v>
      </c>
      <c r="AC31" s="62">
        <v>346.9285257322494</v>
      </c>
      <c r="AD31" s="62">
        <v>366.82398271451706</v>
      </c>
      <c r="AE31" s="62">
        <v>392.67415290632522</v>
      </c>
      <c r="AF31" s="62">
        <v>405.62809086445213</v>
      </c>
      <c r="AG31" s="71">
        <f>((AF31/C31)^(1/29))-1</f>
        <v>4.6368673872371424E-2</v>
      </c>
    </row>
    <row r="32" spans="2:33" s="11" customFormat="1" ht="6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247" s="11" customFormat="1" ht="15.75" customHeight="1"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247" s="11" customFormat="1" ht="6" customHeight="1"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247" s="53" customFormat="1" ht="12.75" customHeight="1">
      <c r="B35" s="57" t="s">
        <v>71</v>
      </c>
      <c r="C35" s="82"/>
      <c r="D35" s="82"/>
      <c r="E35" s="82"/>
    </row>
    <row r="36" spans="1:247" s="53" customFormat="1" ht="5.25" customHeight="1">
      <c r="B36" s="52"/>
    </row>
    <row r="37" spans="1:247" s="53" customFormat="1" ht="12.75" customHeight="1">
      <c r="B37" s="52" t="s">
        <v>41</v>
      </c>
    </row>
    <row r="38" spans="1:247" s="53" customFormat="1" ht="5.25" customHeight="1">
      <c r="B38" s="52"/>
    </row>
    <row r="39" spans="1:247" s="53" customFormat="1" ht="15" customHeight="1">
      <c r="A39" s="52"/>
      <c r="B39" s="52" t="s">
        <v>72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  <c r="HB39" s="52"/>
      <c r="HC39" s="52"/>
      <c r="HD39" s="52"/>
      <c r="HE39" s="52"/>
      <c r="HF39" s="52"/>
      <c r="HG39" s="52"/>
      <c r="HH39" s="52"/>
      <c r="HI39" s="52"/>
      <c r="HJ39" s="52"/>
      <c r="HK39" s="52"/>
      <c r="HL39" s="52"/>
      <c r="HM39" s="52"/>
      <c r="HN39" s="52"/>
      <c r="HO39" s="52"/>
      <c r="HP39" s="52"/>
      <c r="HQ39" s="52"/>
      <c r="HR39" s="52"/>
      <c r="HS39" s="52"/>
      <c r="HT39" s="52"/>
      <c r="HU39" s="52"/>
      <c r="HV39" s="52"/>
      <c r="HW39" s="52"/>
      <c r="HX39" s="52"/>
      <c r="HY39" s="52"/>
      <c r="HZ39" s="52"/>
      <c r="IA39" s="52"/>
      <c r="IB39" s="52"/>
      <c r="IC39" s="52"/>
      <c r="ID39" s="52"/>
      <c r="IE39" s="52"/>
      <c r="IF39" s="52"/>
      <c r="IG39" s="52"/>
      <c r="IH39" s="52"/>
      <c r="II39" s="52"/>
      <c r="IJ39" s="52"/>
      <c r="IK39" s="52"/>
      <c r="IL39" s="52"/>
      <c r="IM39" s="52"/>
    </row>
    <row r="40" spans="1:247" s="53" customFormat="1" ht="15" customHeight="1">
      <c r="B40" s="52" t="s">
        <v>56</v>
      </c>
    </row>
    <row r="41" spans="1:247" s="53" customFormat="1" ht="15" customHeight="1">
      <c r="B41" s="52" t="s">
        <v>55</v>
      </c>
    </row>
    <row r="42" spans="1:247" s="53" customFormat="1" ht="5.25" customHeight="1">
      <c r="B42" s="52"/>
    </row>
    <row r="43" spans="1:247" s="53" customFormat="1" ht="12.75" customHeight="1">
      <c r="B43" s="52" t="s">
        <v>39</v>
      </c>
    </row>
    <row r="44" spans="1:247">
      <c r="B44" s="12"/>
      <c r="C44" s="12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47">
      <c r="B45" s="12"/>
      <c r="C45" s="12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45"/>
  <sheetViews>
    <sheetView showGridLines="0" zoomScaleNormal="100" zoomScaleSheetLayoutView="100" workbookViewId="0"/>
  </sheetViews>
  <sheetFormatPr baseColWidth="10" defaultColWidth="11.42578125" defaultRowHeight="14.25"/>
  <cols>
    <col min="1" max="1" width="1.7109375" style="8" customWidth="1"/>
    <col min="2" max="2" width="10" style="8" customWidth="1"/>
    <col min="3" max="32" width="7.42578125" style="8" customWidth="1"/>
    <col min="33" max="33" width="12.7109375" style="11" customWidth="1"/>
    <col min="34" max="16384" width="11.42578125" style="11"/>
  </cols>
  <sheetData>
    <row r="1" spans="1:33" ht="10.15" customHeight="1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33" s="8" customFormat="1" ht="16.5" customHeight="1">
      <c r="B2" s="10" t="s">
        <v>68</v>
      </c>
      <c r="C2" s="10"/>
      <c r="D2" s="9"/>
      <c r="E2" s="9"/>
      <c r="F2" s="9"/>
      <c r="G2" s="9"/>
      <c r="H2" s="9"/>
      <c r="I2" s="9"/>
      <c r="J2" s="9"/>
      <c r="L2" s="9"/>
      <c r="M2" s="9"/>
      <c r="N2" s="9"/>
      <c r="O2" s="9"/>
      <c r="P2" s="9"/>
      <c r="Q2" s="9"/>
      <c r="R2" s="9"/>
      <c r="S2" s="9"/>
      <c r="T2" s="9"/>
      <c r="AG2" s="47"/>
    </row>
    <row r="3" spans="1:33" ht="15.75" customHeight="1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3" s="14" customFormat="1" ht="42" customHeight="1">
      <c r="B4" s="16" t="s">
        <v>5</v>
      </c>
      <c r="C4" s="15" t="s">
        <v>67</v>
      </c>
      <c r="D4" s="16">
        <v>1997</v>
      </c>
      <c r="E4" s="16">
        <v>1998</v>
      </c>
      <c r="F4" s="16">
        <v>1999</v>
      </c>
      <c r="G4" s="16">
        <v>2000</v>
      </c>
      <c r="H4" s="16">
        <v>2001</v>
      </c>
      <c r="I4" s="16">
        <v>2002</v>
      </c>
      <c r="J4" s="16">
        <v>2003</v>
      </c>
      <c r="K4" s="16">
        <v>2004</v>
      </c>
      <c r="L4" s="16">
        <v>2005</v>
      </c>
      <c r="M4" s="16">
        <v>2006</v>
      </c>
      <c r="N4" s="16">
        <v>2007</v>
      </c>
      <c r="O4" s="16">
        <v>2008</v>
      </c>
      <c r="P4" s="16">
        <v>2009</v>
      </c>
      <c r="Q4" s="16">
        <v>2010</v>
      </c>
      <c r="R4" s="48">
        <v>2011</v>
      </c>
      <c r="S4" s="48">
        <v>2012</v>
      </c>
      <c r="T4" s="50">
        <v>2013</v>
      </c>
      <c r="U4" s="51">
        <v>2014</v>
      </c>
      <c r="V4" s="54">
        <v>2015</v>
      </c>
      <c r="W4" s="58">
        <v>2016</v>
      </c>
      <c r="X4" s="58">
        <v>2017</v>
      </c>
      <c r="Y4" s="78">
        <v>2018</v>
      </c>
      <c r="Z4" s="78">
        <v>2019</v>
      </c>
      <c r="AA4" s="85">
        <v>2020</v>
      </c>
      <c r="AB4" s="83">
        <v>2021</v>
      </c>
      <c r="AC4" s="87">
        <v>2022</v>
      </c>
      <c r="AD4" s="88">
        <v>2023</v>
      </c>
      <c r="AE4" s="86">
        <v>2024</v>
      </c>
      <c r="AF4" s="90">
        <v>2025</v>
      </c>
      <c r="AG4" s="1" t="s">
        <v>40</v>
      </c>
    </row>
    <row r="5" spans="1:33" s="13" customFormat="1" ht="15.75" customHeight="1">
      <c r="B5" s="42" t="s">
        <v>32</v>
      </c>
      <c r="C5" s="66">
        <v>173.08</v>
      </c>
      <c r="D5" s="66">
        <v>188.06152293360134</v>
      </c>
      <c r="E5" s="66">
        <v>197.28646689698576</v>
      </c>
      <c r="F5" s="66">
        <v>203.88952141156713</v>
      </c>
      <c r="G5" s="66">
        <v>211.67614847185897</v>
      </c>
      <c r="H5" s="66">
        <v>223.27</v>
      </c>
      <c r="I5" s="66">
        <v>245.01247000000001</v>
      </c>
      <c r="J5" s="66">
        <v>268.54743999999999</v>
      </c>
      <c r="K5" s="66">
        <v>279.98</v>
      </c>
      <c r="L5" s="66">
        <v>290.21806622890591</v>
      </c>
      <c r="M5" s="66">
        <v>306.40836181971781</v>
      </c>
      <c r="N5" s="66">
        <v>313.01044236889447</v>
      </c>
      <c r="O5" s="66">
        <v>314.60604194243149</v>
      </c>
      <c r="P5" s="66">
        <v>322.86486279268746</v>
      </c>
      <c r="Q5" s="66">
        <v>351.05082991253505</v>
      </c>
      <c r="R5" s="66">
        <v>373.81789265832555</v>
      </c>
      <c r="S5" s="66">
        <v>382.00328757086839</v>
      </c>
      <c r="T5" s="66">
        <v>387.70013650893986</v>
      </c>
      <c r="U5" s="66">
        <v>396.12442841263254</v>
      </c>
      <c r="V5" s="66" vm="54">
        <v>411.84110078096694</v>
      </c>
      <c r="W5" s="66" vm="81">
        <v>428.14066200238278</v>
      </c>
      <c r="X5" s="66" vm="159">
        <v>447.28297461003581</v>
      </c>
      <c r="Y5" s="66">
        <v>465.34153537490755</v>
      </c>
      <c r="Z5" s="66">
        <v>477.85177547299708</v>
      </c>
      <c r="AA5" s="66">
        <v>481.64790200816219</v>
      </c>
      <c r="AB5" s="66">
        <v>485.45040266114279</v>
      </c>
      <c r="AC5" s="66">
        <v>485.97361047371515</v>
      </c>
      <c r="AD5" s="66">
        <v>514.32663490426557</v>
      </c>
      <c r="AE5" s="66">
        <v>554.05755145663886</v>
      </c>
      <c r="AF5" s="66">
        <v>580.29802271033896</v>
      </c>
      <c r="AG5" s="68">
        <f>((AF5/C5)^(1/29))-1</f>
        <v>4.259919760356401E-2</v>
      </c>
    </row>
    <row r="6" spans="1:33" ht="15.75" customHeight="1">
      <c r="A6" s="11"/>
      <c r="B6" s="43" t="s">
        <v>24</v>
      </c>
      <c r="C6" s="60">
        <v>132.41999999999999</v>
      </c>
      <c r="D6" s="60">
        <v>149.28856926870534</v>
      </c>
      <c r="E6" s="60">
        <v>160.04363007055017</v>
      </c>
      <c r="F6" s="60">
        <v>165.54637553497736</v>
      </c>
      <c r="G6" s="60">
        <v>174.78444225248529</v>
      </c>
      <c r="H6" s="60">
        <v>190.11</v>
      </c>
      <c r="I6" s="60">
        <v>212.10615999999999</v>
      </c>
      <c r="J6" s="60">
        <v>232.59259</v>
      </c>
      <c r="K6" s="60">
        <v>244.4</v>
      </c>
      <c r="L6" s="60">
        <v>253.92230421171496</v>
      </c>
      <c r="M6" s="60">
        <v>268.48872033015317</v>
      </c>
      <c r="N6" s="60">
        <v>277.66897420611645</v>
      </c>
      <c r="O6" s="60">
        <v>282.03779176077387</v>
      </c>
      <c r="P6" s="60">
        <v>295.17133958063152</v>
      </c>
      <c r="Q6" s="60">
        <v>326.20071546169754</v>
      </c>
      <c r="R6" s="60">
        <v>351.05904935874992</v>
      </c>
      <c r="S6" s="60">
        <v>360.41037804498535</v>
      </c>
      <c r="T6" s="60">
        <v>364.19786511569077</v>
      </c>
      <c r="U6" s="60">
        <v>373.23761725554408</v>
      </c>
      <c r="V6" s="60" vm="28">
        <v>387.3798796847812</v>
      </c>
      <c r="W6" s="60" vm="55">
        <v>402.70201127973371</v>
      </c>
      <c r="X6" s="60" vm="152">
        <v>417.37053766459155</v>
      </c>
      <c r="Y6" s="60">
        <v>430.19975754189642</v>
      </c>
      <c r="Z6" s="60">
        <v>441.8514560014475</v>
      </c>
      <c r="AA6" s="60">
        <v>446.11495194823385</v>
      </c>
      <c r="AB6" s="60">
        <v>449.09615140744938</v>
      </c>
      <c r="AC6" s="60">
        <v>452.39585476859901</v>
      </c>
      <c r="AD6" s="60">
        <v>478.82609212930942</v>
      </c>
      <c r="AE6" s="60">
        <v>515.57959479324688</v>
      </c>
      <c r="AF6" s="60">
        <v>546.44889377002221</v>
      </c>
      <c r="AG6" s="69">
        <f>((AF6/C6)^(1/29))-1</f>
        <v>5.0092235229581616E-2</v>
      </c>
    </row>
    <row r="7" spans="1:33" ht="15.75" customHeight="1">
      <c r="A7" s="11"/>
      <c r="B7" s="43" t="s">
        <v>21</v>
      </c>
      <c r="C7" s="60">
        <v>117.49</v>
      </c>
      <c r="D7" s="60">
        <v>125.32828990016854</v>
      </c>
      <c r="E7" s="60">
        <v>133.14947357866239</v>
      </c>
      <c r="F7" s="60">
        <v>131.34777988963828</v>
      </c>
      <c r="G7" s="60">
        <v>132.89659199669521</v>
      </c>
      <c r="H7" s="60">
        <v>145.16999999999999</v>
      </c>
      <c r="I7" s="60">
        <v>158.90671</v>
      </c>
      <c r="J7" s="60">
        <v>173.64661000000001</v>
      </c>
      <c r="K7" s="60">
        <v>183.62</v>
      </c>
      <c r="L7" s="60">
        <v>193.25574765665991</v>
      </c>
      <c r="M7" s="60">
        <v>207.40256939397082</v>
      </c>
      <c r="N7" s="60">
        <v>217.25488340194119</v>
      </c>
      <c r="O7" s="60">
        <v>222.9517499265163</v>
      </c>
      <c r="P7" s="60">
        <v>232.64749402877683</v>
      </c>
      <c r="Q7" s="60">
        <v>257.02643899480302</v>
      </c>
      <c r="R7" s="60">
        <v>277.20754740439622</v>
      </c>
      <c r="S7" s="60">
        <v>292.4696308810577</v>
      </c>
      <c r="T7" s="60">
        <v>299.24748875744746</v>
      </c>
      <c r="U7" s="60">
        <v>308.40087047632363</v>
      </c>
      <c r="V7" s="60" vm="29">
        <v>319.62714171709808</v>
      </c>
      <c r="W7" s="60" vm="56">
        <v>326.6997849289524</v>
      </c>
      <c r="X7" s="60" vm="149">
        <v>347.50298380614913</v>
      </c>
      <c r="Y7" s="60">
        <v>354.03182444695602</v>
      </c>
      <c r="Z7" s="60">
        <v>356.37939919476224</v>
      </c>
      <c r="AA7" s="60">
        <v>360.32161628977661</v>
      </c>
      <c r="AB7" s="60">
        <v>354.39074788300178</v>
      </c>
      <c r="AC7" s="60">
        <v>356.13189638365299</v>
      </c>
      <c r="AD7" s="60">
        <v>386.20490903597005</v>
      </c>
      <c r="AE7" s="60">
        <v>407.9146487550143</v>
      </c>
      <c r="AF7" s="60">
        <v>422.62653344133543</v>
      </c>
      <c r="AG7" s="69">
        <f t="shared" ref="AG7:AG28" si="0">((AF7/C7)^(1/29))-1</f>
        <v>4.5131389577215186E-2</v>
      </c>
    </row>
    <row r="8" spans="1:33" ht="15.75" customHeight="1">
      <c r="A8" s="11"/>
      <c r="B8" s="43" t="s">
        <v>20</v>
      </c>
      <c r="C8" s="60">
        <v>120.66</v>
      </c>
      <c r="D8" s="60">
        <v>134.57239758753036</v>
      </c>
      <c r="E8" s="60">
        <v>146.4983795331388</v>
      </c>
      <c r="F8" s="60">
        <v>146.59109792193715</v>
      </c>
      <c r="G8" s="60">
        <v>149.68480463866564</v>
      </c>
      <c r="H8" s="60">
        <v>160.36000000000001</v>
      </c>
      <c r="I8" s="60">
        <v>176.92891</v>
      </c>
      <c r="J8" s="60">
        <v>195.91064</v>
      </c>
      <c r="K8" s="60">
        <v>204.72</v>
      </c>
      <c r="L8" s="60">
        <v>214.75282596580126</v>
      </c>
      <c r="M8" s="60">
        <v>226.80879006320112</v>
      </c>
      <c r="N8" s="60">
        <v>233.27735048671937</v>
      </c>
      <c r="O8" s="60">
        <v>236.95624847583716</v>
      </c>
      <c r="P8" s="60">
        <v>247.77937188044422</v>
      </c>
      <c r="Q8" s="60">
        <v>276.80391740026954</v>
      </c>
      <c r="R8" s="60">
        <v>295.21527809505307</v>
      </c>
      <c r="S8" s="60">
        <v>307.31357992016581</v>
      </c>
      <c r="T8" s="60">
        <v>320.78274567038829</v>
      </c>
      <c r="U8" s="60">
        <v>332.82342326994609</v>
      </c>
      <c r="V8" s="60" vm="30">
        <v>351.86284039894986</v>
      </c>
      <c r="W8" s="60" vm="57">
        <v>370.81692615267201</v>
      </c>
      <c r="X8" s="60" vm="148">
        <v>386.37162097197137</v>
      </c>
      <c r="Y8" s="60">
        <v>403.18001818592262</v>
      </c>
      <c r="Z8" s="60">
        <v>409.23962641829587</v>
      </c>
      <c r="AA8" s="60">
        <v>419.02548423871826</v>
      </c>
      <c r="AB8" s="60">
        <v>419.09147553216206</v>
      </c>
      <c r="AC8" s="60">
        <v>421.8827908857229</v>
      </c>
      <c r="AD8" s="60">
        <v>455.39810254153394</v>
      </c>
      <c r="AE8" s="60">
        <v>495.64807290988784</v>
      </c>
      <c r="AF8" s="60">
        <v>512.7525960634556</v>
      </c>
      <c r="AG8" s="69">
        <f t="shared" si="0"/>
        <v>5.1155708920110898E-2</v>
      </c>
    </row>
    <row r="9" spans="1:33" ht="15.75" customHeight="1">
      <c r="A9" s="11"/>
      <c r="B9" s="43" t="s">
        <v>7</v>
      </c>
      <c r="C9" s="60">
        <v>164.94</v>
      </c>
      <c r="D9" s="60">
        <v>178.90407101057329</v>
      </c>
      <c r="E9" s="60">
        <v>188.61433433173246</v>
      </c>
      <c r="F9" s="60">
        <v>201.25978915744582</v>
      </c>
      <c r="G9" s="60">
        <v>206.27433629075489</v>
      </c>
      <c r="H9" s="60">
        <v>214.24</v>
      </c>
      <c r="I9" s="60">
        <v>236.81533999999999</v>
      </c>
      <c r="J9" s="60">
        <v>260.21762999999999</v>
      </c>
      <c r="K9" s="60">
        <v>272.43</v>
      </c>
      <c r="L9" s="60">
        <v>285.23096933241277</v>
      </c>
      <c r="M9" s="60">
        <v>313.47175498303255</v>
      </c>
      <c r="N9" s="60">
        <v>327.97149715930459</v>
      </c>
      <c r="O9" s="60">
        <v>333.32165029385317</v>
      </c>
      <c r="P9" s="60">
        <v>345.90279134704861</v>
      </c>
      <c r="Q9" s="60">
        <v>385.71629437770764</v>
      </c>
      <c r="R9" s="60">
        <v>418.96982537361117</v>
      </c>
      <c r="S9" s="60">
        <v>416.2671021851217</v>
      </c>
      <c r="T9" s="60">
        <v>418.7915068426492</v>
      </c>
      <c r="U9" s="60">
        <v>426.59092100208528</v>
      </c>
      <c r="V9" s="60" vm="31">
        <v>438.14258160732902</v>
      </c>
      <c r="W9" s="60" vm="58">
        <v>450.22023777565721</v>
      </c>
      <c r="X9" s="60" vm="137">
        <v>466.09758600847113</v>
      </c>
      <c r="Y9" s="60">
        <v>482.03301957155486</v>
      </c>
      <c r="Z9" s="60">
        <v>494.58333565541653</v>
      </c>
      <c r="AA9" s="60">
        <v>497.26263369819287</v>
      </c>
      <c r="AB9" s="60">
        <v>503.1019639270109</v>
      </c>
      <c r="AC9" s="60">
        <v>503.51155470399539</v>
      </c>
      <c r="AD9" s="60">
        <v>528.25682262999771</v>
      </c>
      <c r="AE9" s="60">
        <v>567.93417126321913</v>
      </c>
      <c r="AF9" s="60">
        <v>593.97343147939205</v>
      </c>
      <c r="AG9" s="69">
        <f t="shared" si="0"/>
        <v>4.5171651444407823E-2</v>
      </c>
    </row>
    <row r="10" spans="1:33" ht="15.75" customHeight="1">
      <c r="A10" s="11"/>
      <c r="B10" s="43" t="s">
        <v>18</v>
      </c>
      <c r="C10" s="60">
        <v>169.85</v>
      </c>
      <c r="D10" s="60">
        <v>193.34249054078401</v>
      </c>
      <c r="E10" s="60">
        <v>205.76685458807557</v>
      </c>
      <c r="F10" s="60">
        <v>207.25163370069049</v>
      </c>
      <c r="G10" s="60">
        <v>214.55458510182976</v>
      </c>
      <c r="H10" s="60">
        <v>225.18</v>
      </c>
      <c r="I10" s="60">
        <v>247.74626000000001</v>
      </c>
      <c r="J10" s="60">
        <v>272.16631999999998</v>
      </c>
      <c r="K10" s="60">
        <v>285.56</v>
      </c>
      <c r="L10" s="60">
        <v>294.88832131060462</v>
      </c>
      <c r="M10" s="60">
        <v>308.53389458370998</v>
      </c>
      <c r="N10" s="60">
        <v>315.36643167187003</v>
      </c>
      <c r="O10" s="60">
        <v>317.67657378193519</v>
      </c>
      <c r="P10" s="60">
        <v>331.5826613572745</v>
      </c>
      <c r="Q10" s="60">
        <v>368.39173308994697</v>
      </c>
      <c r="R10" s="60">
        <v>398.77334378435302</v>
      </c>
      <c r="S10" s="60">
        <v>408.51352404857448</v>
      </c>
      <c r="T10" s="60">
        <v>413.86226682813503</v>
      </c>
      <c r="U10" s="60">
        <v>420.76196045960694</v>
      </c>
      <c r="V10" s="60" vm="32">
        <v>441.91940694644904</v>
      </c>
      <c r="W10" s="60" vm="59">
        <v>461.31591740008355</v>
      </c>
      <c r="X10" s="60" vm="146">
        <v>488.03575736885318</v>
      </c>
      <c r="Y10" s="60">
        <v>511.72349575630716</v>
      </c>
      <c r="Z10" s="60">
        <v>521.22424934282606</v>
      </c>
      <c r="AA10" s="60">
        <v>526.83845038126424</v>
      </c>
      <c r="AB10" s="60">
        <v>535.59534237672244</v>
      </c>
      <c r="AC10" s="60">
        <v>534.6278550848441</v>
      </c>
      <c r="AD10" s="60">
        <v>567.72465357627198</v>
      </c>
      <c r="AE10" s="60">
        <v>610.85936472312164</v>
      </c>
      <c r="AF10" s="60">
        <v>636.76133660801486</v>
      </c>
      <c r="AG10" s="69">
        <f t="shared" si="0"/>
        <v>4.662243318144399E-2</v>
      </c>
    </row>
    <row r="11" spans="1:33" ht="15.75" customHeight="1">
      <c r="A11" s="11"/>
      <c r="B11" s="43" t="s">
        <v>17</v>
      </c>
      <c r="C11" s="60">
        <v>197.47</v>
      </c>
      <c r="D11" s="60">
        <v>227.39206822581488</v>
      </c>
      <c r="E11" s="60">
        <v>249.08995494732562</v>
      </c>
      <c r="F11" s="60">
        <v>269.95984005961856</v>
      </c>
      <c r="G11" s="60">
        <v>283.15886833389669</v>
      </c>
      <c r="H11" s="60">
        <v>300.27999999999997</v>
      </c>
      <c r="I11" s="60">
        <v>326.16320000000002</v>
      </c>
      <c r="J11" s="60">
        <v>355.56977000000001</v>
      </c>
      <c r="K11" s="60">
        <v>377.5</v>
      </c>
      <c r="L11" s="60">
        <v>388.8796583090612</v>
      </c>
      <c r="M11" s="60">
        <v>403.98271803947608</v>
      </c>
      <c r="N11" s="60">
        <v>408.99350038505372</v>
      </c>
      <c r="O11" s="60">
        <v>409.00123102291553</v>
      </c>
      <c r="P11" s="60">
        <v>420.26031736934937</v>
      </c>
      <c r="Q11" s="60">
        <v>452.41935643370334</v>
      </c>
      <c r="R11" s="60">
        <v>484.15906653581362</v>
      </c>
      <c r="S11" s="60">
        <v>500.43803737628451</v>
      </c>
      <c r="T11" s="60">
        <v>505.85858773097664</v>
      </c>
      <c r="U11" s="60">
        <v>512.07804062920627</v>
      </c>
      <c r="V11" s="60" vm="33">
        <v>533.17686280126668</v>
      </c>
      <c r="W11" s="60" vm="60">
        <v>545.61440833378981</v>
      </c>
      <c r="X11" s="60" vm="145">
        <v>567.33552920956947</v>
      </c>
      <c r="Y11" s="60">
        <v>591.80176180740898</v>
      </c>
      <c r="Z11" s="60">
        <v>602.41851864855153</v>
      </c>
      <c r="AA11" s="60">
        <v>605.34789997366488</v>
      </c>
      <c r="AB11" s="60">
        <v>611.14402499965865</v>
      </c>
      <c r="AC11" s="60">
        <v>603.77637180121917</v>
      </c>
      <c r="AD11" s="60">
        <v>629.34036148266398</v>
      </c>
      <c r="AE11" s="60">
        <v>668.24837087081016</v>
      </c>
      <c r="AF11" s="60">
        <v>673.763391065375</v>
      </c>
      <c r="AG11" s="69">
        <f t="shared" si="0"/>
        <v>4.3228701699618455E-2</v>
      </c>
    </row>
    <row r="12" spans="1:33" ht="15.75" customHeight="1">
      <c r="A12" s="11"/>
      <c r="B12" s="43" t="s">
        <v>15</v>
      </c>
      <c r="C12" s="60">
        <v>178.52</v>
      </c>
      <c r="D12" s="60">
        <v>190.51005291406392</v>
      </c>
      <c r="E12" s="60">
        <v>191.13510846174776</v>
      </c>
      <c r="F12" s="60">
        <v>194.51130641123947</v>
      </c>
      <c r="G12" s="60">
        <v>204.74739109792625</v>
      </c>
      <c r="H12" s="60">
        <v>219</v>
      </c>
      <c r="I12" s="60">
        <v>237.39559</v>
      </c>
      <c r="J12" s="60">
        <v>253.22302999999999</v>
      </c>
      <c r="K12" s="60">
        <v>257.31</v>
      </c>
      <c r="L12" s="60">
        <v>267.94934127347727</v>
      </c>
      <c r="M12" s="60">
        <v>280.85977558782912</v>
      </c>
      <c r="N12" s="60">
        <v>286.4843182758911</v>
      </c>
      <c r="O12" s="60">
        <v>288.66762739096413</v>
      </c>
      <c r="P12" s="60">
        <v>298.35555074512314</v>
      </c>
      <c r="Q12" s="60">
        <v>324.94640658361726</v>
      </c>
      <c r="R12" s="60">
        <v>343.72910682508848</v>
      </c>
      <c r="S12" s="60">
        <v>358.9694303161827</v>
      </c>
      <c r="T12" s="60">
        <v>364.75229928115425</v>
      </c>
      <c r="U12" s="60">
        <v>372.02594273013386</v>
      </c>
      <c r="V12" s="60" vm="34">
        <v>386.14685340234178</v>
      </c>
      <c r="W12" s="60" vm="61">
        <v>401.4667497488843</v>
      </c>
      <c r="X12" s="60" vm="137">
        <v>421.91712527378962</v>
      </c>
      <c r="Y12" s="60">
        <v>437.99884138742237</v>
      </c>
      <c r="Z12" s="60">
        <v>449.07276383549242</v>
      </c>
      <c r="AA12" s="60">
        <v>456.76774207703943</v>
      </c>
      <c r="AB12" s="60">
        <v>461.51583749507506</v>
      </c>
      <c r="AC12" s="60">
        <v>461.75948722708296</v>
      </c>
      <c r="AD12" s="60">
        <v>491.75261864076208</v>
      </c>
      <c r="AE12" s="60">
        <v>536.00261135427309</v>
      </c>
      <c r="AF12" s="60">
        <v>564.06467785403538</v>
      </c>
      <c r="AG12" s="69">
        <f t="shared" si="0"/>
        <v>4.046873679987173E-2</v>
      </c>
    </row>
    <row r="13" spans="1:33" ht="15.75" customHeight="1">
      <c r="A13" s="11"/>
      <c r="B13" s="43" t="s">
        <v>30</v>
      </c>
      <c r="C13" s="60">
        <v>262.29000000000002</v>
      </c>
      <c r="D13" s="60">
        <v>280.97595294559625</v>
      </c>
      <c r="E13" s="60">
        <v>292.53003148629085</v>
      </c>
      <c r="F13" s="60">
        <v>298.44549609980186</v>
      </c>
      <c r="G13" s="60">
        <v>320.43181073162663</v>
      </c>
      <c r="H13" s="60">
        <v>336.47</v>
      </c>
      <c r="I13" s="60">
        <v>363.55230999999998</v>
      </c>
      <c r="J13" s="60">
        <v>389.5677</v>
      </c>
      <c r="K13" s="60">
        <v>398.27</v>
      </c>
      <c r="L13" s="60">
        <v>410.85283098214046</v>
      </c>
      <c r="M13" s="60">
        <v>425.56637864631631</v>
      </c>
      <c r="N13" s="60">
        <v>423.33748850036579</v>
      </c>
      <c r="O13" s="60">
        <v>418.91245094880833</v>
      </c>
      <c r="P13" s="60">
        <v>418.36616350501589</v>
      </c>
      <c r="Q13" s="60">
        <v>435.35772387203821</v>
      </c>
      <c r="R13" s="60">
        <v>449.49866722760646</v>
      </c>
      <c r="S13" s="60">
        <v>462.69534969312565</v>
      </c>
      <c r="T13" s="60">
        <v>469.64986630398914</v>
      </c>
      <c r="U13" s="60">
        <v>483.00209410211636</v>
      </c>
      <c r="V13" s="60" vm="35">
        <v>499.65090243228565</v>
      </c>
      <c r="W13" s="60" vm="62">
        <v>523.52638978631728</v>
      </c>
      <c r="X13" s="60" vm="157">
        <v>553.53338347421629</v>
      </c>
      <c r="Y13" s="60">
        <v>583.33978538497774</v>
      </c>
      <c r="Z13" s="60">
        <v>597.45687285810322</v>
      </c>
      <c r="AA13" s="60">
        <v>601.80791769803875</v>
      </c>
      <c r="AB13" s="60">
        <v>605.49133852566615</v>
      </c>
      <c r="AC13" s="60">
        <v>598.97146438415496</v>
      </c>
      <c r="AD13" s="60">
        <v>627.79929988035917</v>
      </c>
      <c r="AE13" s="60">
        <v>675.34521066453101</v>
      </c>
      <c r="AF13" s="60">
        <v>713.35610986476672</v>
      </c>
      <c r="AG13" s="69">
        <f t="shared" si="0"/>
        <v>3.5103098696939616E-2</v>
      </c>
    </row>
    <row r="14" spans="1:33" ht="15.75" customHeight="1">
      <c r="A14" s="11"/>
      <c r="B14" s="43" t="s">
        <v>13</v>
      </c>
      <c r="C14" s="60">
        <v>129.91</v>
      </c>
      <c r="D14" s="60">
        <v>142.97885760257441</v>
      </c>
      <c r="E14" s="60">
        <v>151.98406510079528</v>
      </c>
      <c r="F14" s="60">
        <v>154.08716723613713</v>
      </c>
      <c r="G14" s="60">
        <v>157.45437633505952</v>
      </c>
      <c r="H14" s="60">
        <v>169.57</v>
      </c>
      <c r="I14" s="60">
        <v>190.28371000000001</v>
      </c>
      <c r="J14" s="60">
        <v>213.61912000000001</v>
      </c>
      <c r="K14" s="60">
        <v>225.57</v>
      </c>
      <c r="L14" s="60">
        <v>236.97408544868864</v>
      </c>
      <c r="M14" s="60">
        <v>248.81582208755259</v>
      </c>
      <c r="N14" s="60">
        <v>257.98306015913045</v>
      </c>
      <c r="O14" s="60">
        <v>260.08436061997088</v>
      </c>
      <c r="P14" s="60">
        <v>269.76337933160312</v>
      </c>
      <c r="Q14" s="60">
        <v>296.43409316030517</v>
      </c>
      <c r="R14" s="60">
        <v>319.37139509527157</v>
      </c>
      <c r="S14" s="60">
        <v>330.88971682048674</v>
      </c>
      <c r="T14" s="60">
        <v>336.45415965395802</v>
      </c>
      <c r="U14" s="60">
        <v>344.50674675115863</v>
      </c>
      <c r="V14" s="60" vm="36">
        <v>358.65965852960551</v>
      </c>
      <c r="W14" s="60" vm="63">
        <v>371.61370936325466</v>
      </c>
      <c r="X14" s="60" vm="143">
        <v>397.83729317623141</v>
      </c>
      <c r="Y14" s="60">
        <v>405.31561242126423</v>
      </c>
      <c r="Z14" s="60">
        <v>416.5208492288898</v>
      </c>
      <c r="AA14" s="60">
        <v>419.38950781972892</v>
      </c>
      <c r="AB14" s="60">
        <v>421.57400568591794</v>
      </c>
      <c r="AC14" s="60">
        <v>423.59500605386353</v>
      </c>
      <c r="AD14" s="60">
        <v>442.67038584305362</v>
      </c>
      <c r="AE14" s="60">
        <v>476.36512356525441</v>
      </c>
      <c r="AF14" s="60">
        <v>515.59771874045612</v>
      </c>
      <c r="AG14" s="69">
        <f t="shared" si="0"/>
        <v>4.8681817496292634E-2</v>
      </c>
    </row>
    <row r="15" spans="1:33" ht="15.75" customHeight="1">
      <c r="A15" s="11"/>
      <c r="B15" s="43" t="s">
        <v>23</v>
      </c>
      <c r="C15" s="60">
        <v>122.63</v>
      </c>
      <c r="D15" s="60">
        <v>144.11893562856102</v>
      </c>
      <c r="E15" s="60">
        <v>144.77702993957635</v>
      </c>
      <c r="F15" s="60">
        <v>147.11126893343456</v>
      </c>
      <c r="G15" s="60">
        <v>155.12945645924145</v>
      </c>
      <c r="H15" s="60">
        <v>168</v>
      </c>
      <c r="I15" s="60">
        <v>190.35756000000001</v>
      </c>
      <c r="J15" s="60">
        <v>215.96934999999999</v>
      </c>
      <c r="K15" s="60">
        <v>228.95</v>
      </c>
      <c r="L15" s="60">
        <v>235.56881996024393</v>
      </c>
      <c r="M15" s="60">
        <v>249.20225944656201</v>
      </c>
      <c r="N15" s="60">
        <v>254.94376324241443</v>
      </c>
      <c r="O15" s="60">
        <v>258.61129853836218</v>
      </c>
      <c r="P15" s="60">
        <v>266.04950629144798</v>
      </c>
      <c r="Q15" s="60">
        <v>298.83394092948419</v>
      </c>
      <c r="R15" s="60">
        <v>312.6722829233529</v>
      </c>
      <c r="S15" s="60">
        <v>318.90078507549208</v>
      </c>
      <c r="T15" s="60">
        <v>324.29034363450307</v>
      </c>
      <c r="U15" s="60">
        <v>330.77112011896168</v>
      </c>
      <c r="V15" s="60" vm="37">
        <v>344.48894533963897</v>
      </c>
      <c r="W15" s="60" vm="64">
        <v>361.10007962349016</v>
      </c>
      <c r="X15" s="60" vm="151">
        <v>380.4996134434802</v>
      </c>
      <c r="Y15" s="60">
        <v>392.00092101186743</v>
      </c>
      <c r="Z15" s="60">
        <v>405.49977158481454</v>
      </c>
      <c r="AA15" s="60">
        <v>413.61855701787084</v>
      </c>
      <c r="AB15" s="60">
        <v>415.38260505550761</v>
      </c>
      <c r="AC15" s="60">
        <v>412.72810897205767</v>
      </c>
      <c r="AD15" s="60">
        <v>437.4434580811091</v>
      </c>
      <c r="AE15" s="60">
        <v>470.45730412071072</v>
      </c>
      <c r="AF15" s="60">
        <v>493.11029265419143</v>
      </c>
      <c r="AG15" s="69">
        <f t="shared" si="0"/>
        <v>4.9154779488259859E-2</v>
      </c>
    </row>
    <row r="16" spans="1:33" ht="15.75" customHeight="1">
      <c r="A16" s="11"/>
      <c r="B16" s="43" t="s">
        <v>31</v>
      </c>
      <c r="C16" s="60">
        <v>187.76</v>
      </c>
      <c r="D16" s="60">
        <v>202.37524782381857</v>
      </c>
      <c r="E16" s="60">
        <v>221.92375082863774</v>
      </c>
      <c r="F16" s="60">
        <v>226.4991872043224</v>
      </c>
      <c r="G16" s="60">
        <v>237.61423548859224</v>
      </c>
      <c r="H16" s="60">
        <v>261.69</v>
      </c>
      <c r="I16" s="60">
        <v>285.07929000000001</v>
      </c>
      <c r="J16" s="60">
        <v>300.93169999999998</v>
      </c>
      <c r="K16" s="60">
        <v>309.3</v>
      </c>
      <c r="L16" s="60">
        <v>318.93631269266461</v>
      </c>
      <c r="M16" s="60">
        <v>333.63017255883432</v>
      </c>
      <c r="N16" s="60">
        <v>335.3307383391176</v>
      </c>
      <c r="O16" s="60">
        <v>333.91826267221683</v>
      </c>
      <c r="P16" s="60">
        <v>340.10059145097898</v>
      </c>
      <c r="Q16" s="60">
        <v>364.76462814605026</v>
      </c>
      <c r="R16" s="60">
        <v>379.8378030251256</v>
      </c>
      <c r="S16" s="60">
        <v>391.46084801633936</v>
      </c>
      <c r="T16" s="60">
        <v>403.96450514321452</v>
      </c>
      <c r="U16" s="60">
        <v>407.82613423209312</v>
      </c>
      <c r="V16" s="60" vm="38">
        <v>423.54909177030845</v>
      </c>
      <c r="W16" s="60" vm="65">
        <v>454.91232925164542</v>
      </c>
      <c r="X16" s="60" vm="158">
        <v>488.08861106910285</v>
      </c>
      <c r="Y16" s="60">
        <v>511.59106735527371</v>
      </c>
      <c r="Z16" s="60">
        <v>527.90064872228515</v>
      </c>
      <c r="AA16" s="60">
        <v>526.95075544582005</v>
      </c>
      <c r="AB16" s="60">
        <v>536.81452652619726</v>
      </c>
      <c r="AC16" s="60">
        <v>539.24867284798961</v>
      </c>
      <c r="AD16" s="60">
        <v>563.34695364845425</v>
      </c>
      <c r="AE16" s="60">
        <v>604.18099060024474</v>
      </c>
      <c r="AF16" s="60">
        <v>645.43497918624973</v>
      </c>
      <c r="AG16" s="69">
        <f t="shared" si="0"/>
        <v>4.3497371310714739E-2</v>
      </c>
    </row>
    <row r="17" spans="2:33" s="11" customFormat="1" ht="15.75" customHeight="1">
      <c r="B17" s="43" t="s">
        <v>8</v>
      </c>
      <c r="C17" s="60">
        <v>139.1</v>
      </c>
      <c r="D17" s="60">
        <v>143.57709006234506</v>
      </c>
      <c r="E17" s="60">
        <v>153.2386309546296</v>
      </c>
      <c r="F17" s="60">
        <v>153.08542492035309</v>
      </c>
      <c r="G17" s="60">
        <v>162.59231768593037</v>
      </c>
      <c r="H17" s="60">
        <v>174.18</v>
      </c>
      <c r="I17" s="60">
        <v>193.38892000000001</v>
      </c>
      <c r="J17" s="60">
        <v>213.69806</v>
      </c>
      <c r="K17" s="60">
        <v>226.05</v>
      </c>
      <c r="L17" s="60">
        <v>235.7660711752128</v>
      </c>
      <c r="M17" s="60">
        <v>251.06721873350054</v>
      </c>
      <c r="N17" s="60">
        <v>260.47719889031953</v>
      </c>
      <c r="O17" s="60">
        <v>263.88191998084289</v>
      </c>
      <c r="P17" s="60">
        <v>278.18333948015885</v>
      </c>
      <c r="Q17" s="60">
        <v>309.15238236124236</v>
      </c>
      <c r="R17" s="60">
        <v>331.69452057781336</v>
      </c>
      <c r="S17" s="60">
        <v>338.86695366726627</v>
      </c>
      <c r="T17" s="60">
        <v>344.1453556989955</v>
      </c>
      <c r="U17" s="60">
        <v>355.0731870419263</v>
      </c>
      <c r="V17" s="60" vm="39">
        <v>372.62968989974217</v>
      </c>
      <c r="W17" s="60" vm="66">
        <v>387.57720259154081</v>
      </c>
      <c r="X17" s="60" vm="138">
        <v>402.2828615336407</v>
      </c>
      <c r="Y17" s="60">
        <v>413.15907085050998</v>
      </c>
      <c r="Z17" s="60">
        <v>424.15902300771859</v>
      </c>
      <c r="AA17" s="60">
        <v>419.90718236203895</v>
      </c>
      <c r="AB17" s="60">
        <v>427.20784558605453</v>
      </c>
      <c r="AC17" s="60">
        <v>432.9812082600111</v>
      </c>
      <c r="AD17" s="60">
        <v>456.12629437435419</v>
      </c>
      <c r="AE17" s="60">
        <v>485.27468943554425</v>
      </c>
      <c r="AF17" s="60">
        <v>514.08619779023718</v>
      </c>
      <c r="AG17" s="69">
        <f t="shared" si="0"/>
        <v>4.6107139288451782E-2</v>
      </c>
    </row>
    <row r="18" spans="2:33" s="11" customFormat="1" ht="15.75" customHeight="1">
      <c r="B18" s="43" t="s">
        <v>29</v>
      </c>
      <c r="C18" s="60">
        <v>186.79</v>
      </c>
      <c r="D18" s="60">
        <v>209.60890775240387</v>
      </c>
      <c r="E18" s="60">
        <v>231.06217497794015</v>
      </c>
      <c r="F18" s="60">
        <v>247.3175692987063</v>
      </c>
      <c r="G18" s="60">
        <v>254.10089923369213</v>
      </c>
      <c r="H18" s="60">
        <v>263.48</v>
      </c>
      <c r="I18" s="60">
        <v>293.69824</v>
      </c>
      <c r="J18" s="60">
        <v>319.02927</v>
      </c>
      <c r="K18" s="60">
        <v>331.59</v>
      </c>
      <c r="L18" s="60">
        <v>346.23349645897997</v>
      </c>
      <c r="M18" s="60">
        <v>361.99430207464491</v>
      </c>
      <c r="N18" s="60">
        <v>366.74051881833293</v>
      </c>
      <c r="O18" s="60">
        <v>363.22482526537129</v>
      </c>
      <c r="P18" s="60">
        <v>368.55225137293553</v>
      </c>
      <c r="Q18" s="60">
        <v>381.85965989722928</v>
      </c>
      <c r="R18" s="60">
        <v>389.99856810845318</v>
      </c>
      <c r="S18" s="60">
        <v>395.3944468528702</v>
      </c>
      <c r="T18" s="60">
        <v>397.33909572094336</v>
      </c>
      <c r="U18" s="60">
        <v>403.411264736747</v>
      </c>
      <c r="V18" s="60" vm="40">
        <v>423.84724437045361</v>
      </c>
      <c r="W18" s="60" vm="67">
        <v>458.74617488489156</v>
      </c>
      <c r="X18" s="60" vm="156">
        <v>484.37318220447372</v>
      </c>
      <c r="Y18" s="60">
        <v>510.67001695041023</v>
      </c>
      <c r="Z18" s="60">
        <v>534.60501500672558</v>
      </c>
      <c r="AA18" s="60">
        <v>547.5225900234924</v>
      </c>
      <c r="AB18" s="60">
        <v>548.23214195559001</v>
      </c>
      <c r="AC18" s="60">
        <v>549.67770321248361</v>
      </c>
      <c r="AD18" s="60">
        <v>589.46197780656939</v>
      </c>
      <c r="AE18" s="60">
        <v>639.28329096068489</v>
      </c>
      <c r="AF18" s="60">
        <v>660.87667223619212</v>
      </c>
      <c r="AG18" s="69">
        <f t="shared" si="0"/>
        <v>4.4534991166734539E-2</v>
      </c>
    </row>
    <row r="19" spans="2:33" s="11" customFormat="1" ht="15.75" customHeight="1">
      <c r="B19" s="43" t="s">
        <v>12</v>
      </c>
      <c r="C19" s="60">
        <v>135.5</v>
      </c>
      <c r="D19" s="60">
        <v>142.42034638479478</v>
      </c>
      <c r="E19" s="60">
        <v>144.8240287051961</v>
      </c>
      <c r="F19" s="60">
        <v>143.0851864701819</v>
      </c>
      <c r="G19" s="60">
        <v>147.03459410221294</v>
      </c>
      <c r="H19" s="60">
        <v>154.96</v>
      </c>
      <c r="I19" s="60">
        <v>168.07506000000001</v>
      </c>
      <c r="J19" s="60">
        <v>183.25393</v>
      </c>
      <c r="K19" s="60">
        <v>192.14</v>
      </c>
      <c r="L19" s="60">
        <v>201.39448518799912</v>
      </c>
      <c r="M19" s="60">
        <v>210.91047225881189</v>
      </c>
      <c r="N19" s="60">
        <v>216.31766710239953</v>
      </c>
      <c r="O19" s="60">
        <v>218.74938464749735</v>
      </c>
      <c r="P19" s="60">
        <v>230.44932477228119</v>
      </c>
      <c r="Q19" s="60">
        <v>255.76603667769308</v>
      </c>
      <c r="R19" s="60">
        <v>282.20252356474089</v>
      </c>
      <c r="S19" s="60">
        <v>292.27189294977222</v>
      </c>
      <c r="T19" s="60">
        <v>300.24741809751981</v>
      </c>
      <c r="U19" s="60">
        <v>308.43081372356295</v>
      </c>
      <c r="V19" s="60" vm="41">
        <v>329.33575740598576</v>
      </c>
      <c r="W19" s="60" vm="68">
        <v>346.95645955363483</v>
      </c>
      <c r="X19" s="60" vm="142">
        <v>360.85774291233355</v>
      </c>
      <c r="Y19" s="60">
        <v>367.79339466215453</v>
      </c>
      <c r="Z19" s="60">
        <v>379.84648541418403</v>
      </c>
      <c r="AA19" s="60">
        <v>386.04924739078632</v>
      </c>
      <c r="AB19" s="60">
        <v>392.68517756277396</v>
      </c>
      <c r="AC19" s="60">
        <v>398.51464794663087</v>
      </c>
      <c r="AD19" s="60">
        <v>425.56596111009253</v>
      </c>
      <c r="AE19" s="60">
        <v>461.85213440680218</v>
      </c>
      <c r="AF19" s="60">
        <v>480.81404763793699</v>
      </c>
      <c r="AG19" s="69">
        <f t="shared" si="0"/>
        <v>4.4640411893061005E-2</v>
      </c>
    </row>
    <row r="20" spans="2:33" s="11" customFormat="1" ht="15.75" customHeight="1">
      <c r="B20" s="43" t="s">
        <v>11</v>
      </c>
      <c r="C20" s="60">
        <v>141.9</v>
      </c>
      <c r="D20" s="60">
        <v>150.48059358036346</v>
      </c>
      <c r="E20" s="60">
        <v>151.75133379152348</v>
      </c>
      <c r="F20" s="60">
        <v>150.6541390130584</v>
      </c>
      <c r="G20" s="60">
        <v>155.42777867792469</v>
      </c>
      <c r="H20" s="60">
        <v>163.99</v>
      </c>
      <c r="I20" s="60">
        <v>177.7379</v>
      </c>
      <c r="J20" s="60">
        <v>189.19853000000001</v>
      </c>
      <c r="K20" s="60">
        <v>197.66</v>
      </c>
      <c r="L20" s="60">
        <v>206.98166069521869</v>
      </c>
      <c r="M20" s="60">
        <v>218.25594161856341</v>
      </c>
      <c r="N20" s="60">
        <v>226.14329857155025</v>
      </c>
      <c r="O20" s="60">
        <v>231.37070410540426</v>
      </c>
      <c r="P20" s="60">
        <v>246.96426737163836</v>
      </c>
      <c r="Q20" s="60">
        <v>282.92577488197088</v>
      </c>
      <c r="R20" s="60">
        <v>307.24420008485038</v>
      </c>
      <c r="S20" s="60">
        <v>310.3673534975465</v>
      </c>
      <c r="T20" s="60">
        <v>315.1102539887512</v>
      </c>
      <c r="U20" s="60">
        <v>325.38296061208212</v>
      </c>
      <c r="V20" s="60" vm="42">
        <v>345.69982732695365</v>
      </c>
      <c r="W20" s="60" vm="69">
        <v>359.01746060320551</v>
      </c>
      <c r="X20" s="60" vm="141">
        <v>376.4405128881902</v>
      </c>
      <c r="Y20" s="60">
        <v>384.59961667539181</v>
      </c>
      <c r="Z20" s="60">
        <v>394.91797473512696</v>
      </c>
      <c r="AA20" s="60">
        <v>397.58368960017839</v>
      </c>
      <c r="AB20" s="60">
        <v>403.87705642260624</v>
      </c>
      <c r="AC20" s="60">
        <v>407.59786234314925</v>
      </c>
      <c r="AD20" s="60">
        <v>432.3125361062647</v>
      </c>
      <c r="AE20" s="60">
        <v>458.30225445036473</v>
      </c>
      <c r="AF20" s="60">
        <v>477.27029258727822</v>
      </c>
      <c r="AG20" s="69">
        <f t="shared" si="0"/>
        <v>4.2713260919056362E-2</v>
      </c>
    </row>
    <row r="21" spans="2:33" s="11" customFormat="1" ht="15.75" customHeight="1">
      <c r="B21" s="43" t="s">
        <v>22</v>
      </c>
      <c r="C21" s="60">
        <v>129.91</v>
      </c>
      <c r="D21" s="60">
        <v>144.38414639400574</v>
      </c>
      <c r="E21" s="60">
        <v>157.70305244819662</v>
      </c>
      <c r="F21" s="60">
        <v>160.05901339082263</v>
      </c>
      <c r="G21" s="60">
        <v>164.68000692764107</v>
      </c>
      <c r="H21" s="60">
        <v>175.58</v>
      </c>
      <c r="I21" s="60">
        <v>193.89466999999999</v>
      </c>
      <c r="J21" s="60">
        <v>210.78359</v>
      </c>
      <c r="K21" s="60">
        <v>225.37</v>
      </c>
      <c r="L21" s="60">
        <v>237.31876460814382</v>
      </c>
      <c r="M21" s="60">
        <v>253.37984855202521</v>
      </c>
      <c r="N21" s="60">
        <v>261.58320614822554</v>
      </c>
      <c r="O21" s="60">
        <v>267.14236974941105</v>
      </c>
      <c r="P21" s="60">
        <v>281.55270420425205</v>
      </c>
      <c r="Q21" s="60">
        <v>310.69397660725252</v>
      </c>
      <c r="R21" s="60">
        <v>331.38974371944676</v>
      </c>
      <c r="S21" s="60">
        <v>344.00368479354808</v>
      </c>
      <c r="T21" s="60">
        <v>350.19433288767186</v>
      </c>
      <c r="U21" s="60">
        <v>362.19149355181429</v>
      </c>
      <c r="V21" s="60" vm="43">
        <v>379.81262895663127</v>
      </c>
      <c r="W21" s="60" vm="70">
        <v>394.38416461101912</v>
      </c>
      <c r="X21" s="60" vm="150">
        <v>411.44148318601395</v>
      </c>
      <c r="Y21" s="60">
        <v>423.57011653121936</v>
      </c>
      <c r="Z21" s="60">
        <v>431.97713736319446</v>
      </c>
      <c r="AA21" s="60">
        <v>436.92500245501839</v>
      </c>
      <c r="AB21" s="60">
        <v>439.26696684083885</v>
      </c>
      <c r="AC21" s="60">
        <v>441.44299837788452</v>
      </c>
      <c r="AD21" s="60">
        <v>469.26896035568416</v>
      </c>
      <c r="AE21" s="60">
        <v>506.63883917063356</v>
      </c>
      <c r="AF21" s="60">
        <v>521.67045602452708</v>
      </c>
      <c r="AG21" s="69">
        <f t="shared" si="0"/>
        <v>4.9105325690555368E-2</v>
      </c>
    </row>
    <row r="22" spans="2:33" s="11" customFormat="1" ht="15.75" customHeight="1">
      <c r="B22" s="43" t="s">
        <v>19</v>
      </c>
      <c r="C22" s="60">
        <v>143.76</v>
      </c>
      <c r="D22" s="60">
        <v>167.06871021092456</v>
      </c>
      <c r="E22" s="60">
        <v>175.44410487580495</v>
      </c>
      <c r="F22" s="60">
        <v>185.0638682097516</v>
      </c>
      <c r="G22" s="60">
        <v>192.3170919504424</v>
      </c>
      <c r="H22" s="60">
        <v>202.52</v>
      </c>
      <c r="I22" s="60">
        <v>234.57712000000001</v>
      </c>
      <c r="J22" s="60">
        <v>256.67111999999997</v>
      </c>
      <c r="K22" s="60">
        <v>268.14999999999998</v>
      </c>
      <c r="L22" s="60">
        <v>275.75601151496562</v>
      </c>
      <c r="M22" s="60">
        <v>289.43933399936861</v>
      </c>
      <c r="N22" s="60">
        <v>297.39496144635382</v>
      </c>
      <c r="O22" s="60">
        <v>299.46478748801826</v>
      </c>
      <c r="P22" s="60">
        <v>305.85490616482173</v>
      </c>
      <c r="Q22" s="60">
        <v>333.09126442152439</v>
      </c>
      <c r="R22" s="60">
        <v>354.54502030783766</v>
      </c>
      <c r="S22" s="60">
        <v>363.85780291767867</v>
      </c>
      <c r="T22" s="60">
        <v>371.94617464714509</v>
      </c>
      <c r="U22" s="60">
        <v>380.10360895108187</v>
      </c>
      <c r="V22" s="60" vm="44">
        <v>396.28058726347263</v>
      </c>
      <c r="W22" s="60" vm="71">
        <v>414.60395107910381</v>
      </c>
      <c r="X22" s="60" vm="147">
        <v>430.33550014665269</v>
      </c>
      <c r="Y22" s="60">
        <v>446.97957750345927</v>
      </c>
      <c r="Z22" s="60">
        <v>462.92171585346887</v>
      </c>
      <c r="AA22" s="60">
        <v>460.3295089890492</v>
      </c>
      <c r="AB22" s="60">
        <v>462.53028131455193</v>
      </c>
      <c r="AC22" s="60">
        <v>465.63016664236721</v>
      </c>
      <c r="AD22" s="60">
        <v>493.44344774441828</v>
      </c>
      <c r="AE22" s="60">
        <v>534.81037238420879</v>
      </c>
      <c r="AF22" s="60">
        <v>550.80869659927998</v>
      </c>
      <c r="AG22" s="69">
        <f t="shared" si="0"/>
        <v>4.7408167232777298E-2</v>
      </c>
    </row>
    <row r="23" spans="2:33" s="11" customFormat="1" ht="15.75" customHeight="1">
      <c r="B23" s="43" t="s">
        <v>16</v>
      </c>
      <c r="C23" s="60">
        <v>153.49</v>
      </c>
      <c r="D23" s="60">
        <v>174.39784107055755</v>
      </c>
      <c r="E23" s="60">
        <v>189.81747980375937</v>
      </c>
      <c r="F23" s="60">
        <v>194.79505634054161</v>
      </c>
      <c r="G23" s="60">
        <v>203.28838173925092</v>
      </c>
      <c r="H23" s="60">
        <v>208.4</v>
      </c>
      <c r="I23" s="60">
        <v>220.08157</v>
      </c>
      <c r="J23" s="60">
        <v>240.44400999999999</v>
      </c>
      <c r="K23" s="60">
        <v>252.59</v>
      </c>
      <c r="L23" s="60">
        <v>261.60649368847061</v>
      </c>
      <c r="M23" s="60">
        <v>271.93447315719851</v>
      </c>
      <c r="N23" s="60">
        <v>278.39672231038372</v>
      </c>
      <c r="O23" s="60">
        <v>282.8075849669774</v>
      </c>
      <c r="P23" s="60">
        <v>296.22530589434876</v>
      </c>
      <c r="Q23" s="60">
        <v>326.35949333224539</v>
      </c>
      <c r="R23" s="60">
        <v>350.99835307026206</v>
      </c>
      <c r="S23" s="60">
        <v>360.99922250952449</v>
      </c>
      <c r="T23" s="60">
        <v>367.83444793271354</v>
      </c>
      <c r="U23" s="60">
        <v>376.84436610179262</v>
      </c>
      <c r="V23" s="60" vm="45">
        <v>397.09201457031617</v>
      </c>
      <c r="W23" s="60" vm="72">
        <v>417.17546763659288</v>
      </c>
      <c r="X23" s="60" vm="138">
        <v>441.39788521266678</v>
      </c>
      <c r="Y23" s="60">
        <v>458.43210103062461</v>
      </c>
      <c r="Z23" s="60">
        <v>471.58713766068877</v>
      </c>
      <c r="AA23" s="60">
        <v>475.35288870613675</v>
      </c>
      <c r="AB23" s="60">
        <v>477.81176295390782</v>
      </c>
      <c r="AC23" s="60">
        <v>479.59295698474915</v>
      </c>
      <c r="AD23" s="60">
        <v>510.20613817536207</v>
      </c>
      <c r="AE23" s="60">
        <v>550.78627361250687</v>
      </c>
      <c r="AF23" s="60">
        <v>577.53576064468723</v>
      </c>
      <c r="AG23" s="69">
        <f t="shared" si="0"/>
        <v>4.6754378086198978E-2</v>
      </c>
    </row>
    <row r="24" spans="2:33" s="11" customFormat="1" ht="15.75" customHeight="1">
      <c r="B24" s="43" t="s">
        <v>10</v>
      </c>
      <c r="C24" s="60">
        <v>140.25</v>
      </c>
      <c r="D24" s="60">
        <v>154.58932622469482</v>
      </c>
      <c r="E24" s="60">
        <v>160.06682962371025</v>
      </c>
      <c r="F24" s="60">
        <v>157.52798339248363</v>
      </c>
      <c r="G24" s="60">
        <v>161.03489102830923</v>
      </c>
      <c r="H24" s="60">
        <v>171.06</v>
      </c>
      <c r="I24" s="60">
        <v>192.22412</v>
      </c>
      <c r="J24" s="60">
        <v>213.82740999999999</v>
      </c>
      <c r="K24" s="60">
        <v>224.67</v>
      </c>
      <c r="L24" s="60">
        <v>235.39211061064699</v>
      </c>
      <c r="M24" s="60">
        <v>247.78103833154384</v>
      </c>
      <c r="N24" s="60">
        <v>255.2105504802534</v>
      </c>
      <c r="O24" s="60">
        <v>259.49441957344101</v>
      </c>
      <c r="P24" s="60">
        <v>270.42604959529939</v>
      </c>
      <c r="Q24" s="60">
        <v>302.09696756915952</v>
      </c>
      <c r="R24" s="60">
        <v>320.43965689742566</v>
      </c>
      <c r="S24" s="60">
        <v>328.67390548522229</v>
      </c>
      <c r="T24" s="60">
        <v>334.49057674502689</v>
      </c>
      <c r="U24" s="60">
        <v>343.82065993726854</v>
      </c>
      <c r="V24" s="60" vm="46">
        <v>358.99627792986058</v>
      </c>
      <c r="W24" s="60" vm="73">
        <v>376.15675077174819</v>
      </c>
      <c r="X24" s="60" vm="140">
        <v>394.64011402239424</v>
      </c>
      <c r="Y24" s="60">
        <v>400.86526961078624</v>
      </c>
      <c r="Z24" s="60">
        <v>413.35323540532403</v>
      </c>
      <c r="AA24" s="60">
        <v>414.00122116376224</v>
      </c>
      <c r="AB24" s="60">
        <v>416.17844925378341</v>
      </c>
      <c r="AC24" s="60">
        <v>418.40246859467834</v>
      </c>
      <c r="AD24" s="60">
        <v>444.7407935969548</v>
      </c>
      <c r="AE24" s="60">
        <v>476.21092639423904</v>
      </c>
      <c r="AF24" s="60">
        <v>496.79932683597127</v>
      </c>
      <c r="AG24" s="69">
        <f t="shared" si="0"/>
        <v>4.457739933774163E-2</v>
      </c>
    </row>
    <row r="25" spans="2:33" s="11" customFormat="1" ht="15.75" customHeight="1">
      <c r="B25" s="43" t="s">
        <v>25</v>
      </c>
      <c r="C25" s="60">
        <v>130.75</v>
      </c>
      <c r="D25" s="60">
        <v>152.67183076361556</v>
      </c>
      <c r="E25" s="60">
        <v>166.13212539894155</v>
      </c>
      <c r="F25" s="60">
        <v>173.91081430580377</v>
      </c>
      <c r="G25" s="60">
        <v>180.22488745415569</v>
      </c>
      <c r="H25" s="60">
        <v>198.02</v>
      </c>
      <c r="I25" s="60">
        <v>225.25766999999999</v>
      </c>
      <c r="J25" s="60">
        <v>250.03977</v>
      </c>
      <c r="K25" s="60">
        <v>262.89</v>
      </c>
      <c r="L25" s="60">
        <v>271.97590756003279</v>
      </c>
      <c r="M25" s="60">
        <v>285.10260514050844</v>
      </c>
      <c r="N25" s="60">
        <v>289.1818411805732</v>
      </c>
      <c r="O25" s="60">
        <v>289.56667468986359</v>
      </c>
      <c r="P25" s="60">
        <v>296.68664498991194</v>
      </c>
      <c r="Q25" s="60">
        <v>321.94839971594416</v>
      </c>
      <c r="R25" s="60">
        <v>337.57739554393498</v>
      </c>
      <c r="S25" s="60">
        <v>344.333191251036</v>
      </c>
      <c r="T25" s="60">
        <v>350.10386624280096</v>
      </c>
      <c r="U25" s="60">
        <v>359.33838667055812</v>
      </c>
      <c r="V25" s="60" vm="47">
        <v>373.76622784591353</v>
      </c>
      <c r="W25" s="60" vm="74">
        <v>386.3793075371297</v>
      </c>
      <c r="X25" s="60" vm="153">
        <v>400.11007820328564</v>
      </c>
      <c r="Y25" s="60">
        <v>413.60049072110269</v>
      </c>
      <c r="Z25" s="60">
        <v>424.39146670511667</v>
      </c>
      <c r="AA25" s="60">
        <v>432.96135963541883</v>
      </c>
      <c r="AB25" s="60">
        <v>438.49863093016313</v>
      </c>
      <c r="AC25" s="60">
        <v>441.62997083373455</v>
      </c>
      <c r="AD25" s="60">
        <v>469.18137725717287</v>
      </c>
      <c r="AE25" s="60">
        <v>509.8074445595696</v>
      </c>
      <c r="AF25" s="60">
        <v>527.41804956950591</v>
      </c>
      <c r="AG25" s="69">
        <f t="shared" si="0"/>
        <v>4.9268572625819962E-2</v>
      </c>
    </row>
    <row r="26" spans="2:33" s="11" customFormat="1" ht="15.75" customHeight="1">
      <c r="B26" s="43" t="s">
        <v>26</v>
      </c>
      <c r="C26" s="60">
        <v>202.05</v>
      </c>
      <c r="D26" s="60">
        <v>221.64821956701763</v>
      </c>
      <c r="E26" s="60">
        <v>239.64824283614516</v>
      </c>
      <c r="F26" s="60">
        <v>242.63157967888316</v>
      </c>
      <c r="G26" s="60">
        <v>247.60432959342589</v>
      </c>
      <c r="H26" s="60">
        <v>257.93</v>
      </c>
      <c r="I26" s="60">
        <v>280.14476999999999</v>
      </c>
      <c r="J26" s="60">
        <v>306.45803000000001</v>
      </c>
      <c r="K26" s="60">
        <v>328.44</v>
      </c>
      <c r="L26" s="60">
        <v>343.36133739708555</v>
      </c>
      <c r="M26" s="60">
        <v>361.87697362979037</v>
      </c>
      <c r="N26" s="60">
        <v>368.38131382990485</v>
      </c>
      <c r="O26" s="60">
        <v>370.10702669083787</v>
      </c>
      <c r="P26" s="60">
        <v>372.15547943795741</v>
      </c>
      <c r="Q26" s="60">
        <v>386.73412708430146</v>
      </c>
      <c r="R26" s="60">
        <v>411.30439493018582</v>
      </c>
      <c r="S26" s="60">
        <v>407.09087715537589</v>
      </c>
      <c r="T26" s="60">
        <v>411.40003294072091</v>
      </c>
      <c r="U26" s="60">
        <v>415.81983340875627</v>
      </c>
      <c r="V26" s="60" vm="48">
        <v>429.28200039236407</v>
      </c>
      <c r="W26" s="60" vm="75">
        <v>447.88091877032701</v>
      </c>
      <c r="X26" s="60" vm="150">
        <v>473.59969828723155</v>
      </c>
      <c r="Y26" s="60">
        <v>495.10887105775384</v>
      </c>
      <c r="Z26" s="60">
        <v>512.94201729291979</v>
      </c>
      <c r="AA26" s="60">
        <v>527.51330346470752</v>
      </c>
      <c r="AB26" s="60">
        <v>539.8860009742499</v>
      </c>
      <c r="AC26" s="60">
        <v>540.45944701884673</v>
      </c>
      <c r="AD26" s="60">
        <v>585.64745879485122</v>
      </c>
      <c r="AE26" s="60">
        <v>642.05009426302138</v>
      </c>
      <c r="AF26" s="60">
        <v>697.48508520099654</v>
      </c>
      <c r="AG26" s="69">
        <f t="shared" si="0"/>
        <v>4.3648725906900498E-2</v>
      </c>
    </row>
    <row r="27" spans="2:33" s="11" customFormat="1" ht="15.75" customHeight="1">
      <c r="B27" s="43" t="s">
        <v>9</v>
      </c>
      <c r="C27" s="60">
        <v>141.16</v>
      </c>
      <c r="D27" s="60">
        <v>145.5123971024037</v>
      </c>
      <c r="E27" s="60">
        <v>152.96870852349821</v>
      </c>
      <c r="F27" s="60">
        <v>151.85893279388182</v>
      </c>
      <c r="G27" s="60">
        <v>155.97839469348565</v>
      </c>
      <c r="H27" s="60">
        <v>162.32</v>
      </c>
      <c r="I27" s="60">
        <v>179.01891000000001</v>
      </c>
      <c r="J27" s="60">
        <v>198.10935000000001</v>
      </c>
      <c r="K27" s="60">
        <v>206.39</v>
      </c>
      <c r="L27" s="60">
        <v>215.23330582702548</v>
      </c>
      <c r="M27" s="60">
        <v>225.76360460781848</v>
      </c>
      <c r="N27" s="60">
        <v>234.89905536184941</v>
      </c>
      <c r="O27" s="60">
        <v>239.45626921386273</v>
      </c>
      <c r="P27" s="60">
        <v>252.59102786315964</v>
      </c>
      <c r="Q27" s="60">
        <v>285.14606078774887</v>
      </c>
      <c r="R27" s="60">
        <v>308.44783860317972</v>
      </c>
      <c r="S27" s="60">
        <v>318.94427699388808</v>
      </c>
      <c r="T27" s="60">
        <v>322.63815552776441</v>
      </c>
      <c r="U27" s="60">
        <v>332.20157192145717</v>
      </c>
      <c r="V27" s="60" vm="49">
        <v>345.69418091890577</v>
      </c>
      <c r="W27" s="60" vm="76">
        <v>353.88463464604882</v>
      </c>
      <c r="X27" s="60" vm="139">
        <v>369.18447408023587</v>
      </c>
      <c r="Y27" s="60">
        <v>375.94223155979427</v>
      </c>
      <c r="Z27" s="60">
        <v>379.57821798169903</v>
      </c>
      <c r="AA27" s="60">
        <v>382.47590319123742</v>
      </c>
      <c r="AB27" s="60">
        <v>387.91079218644967</v>
      </c>
      <c r="AC27" s="60">
        <v>391.12694394948562</v>
      </c>
      <c r="AD27" s="60">
        <v>409.8330469033649</v>
      </c>
      <c r="AE27" s="60">
        <v>439.15107849784437</v>
      </c>
      <c r="AF27" s="60">
        <v>464.40035531202352</v>
      </c>
      <c r="AG27" s="69">
        <f t="shared" si="0"/>
        <v>4.1918679008297266E-2</v>
      </c>
    </row>
    <row r="28" spans="2:33" s="13" customFormat="1" ht="15.75" customHeight="1">
      <c r="B28" s="43" t="s">
        <v>27</v>
      </c>
      <c r="C28" s="60">
        <v>254.22</v>
      </c>
      <c r="D28" s="60">
        <v>265.0439754536082</v>
      </c>
      <c r="E28" s="60">
        <v>263.08633335060824</v>
      </c>
      <c r="F28" s="60">
        <v>270.67558737547967</v>
      </c>
      <c r="G28" s="60">
        <v>274.83631654030387</v>
      </c>
      <c r="H28" s="60">
        <v>288.01</v>
      </c>
      <c r="I28" s="60">
        <v>309.12257</v>
      </c>
      <c r="J28" s="60">
        <v>338.71998000000002</v>
      </c>
      <c r="K28" s="60">
        <v>341.4</v>
      </c>
      <c r="L28" s="60">
        <v>353.09690522660532</v>
      </c>
      <c r="M28" s="60">
        <v>370.26507690894886</v>
      </c>
      <c r="N28" s="60">
        <v>372.93786282373941</v>
      </c>
      <c r="O28" s="60">
        <v>369.875756281142</v>
      </c>
      <c r="P28" s="60">
        <v>374.95591279486035</v>
      </c>
      <c r="Q28" s="60">
        <v>395.49190652528057</v>
      </c>
      <c r="R28" s="60">
        <v>412.83497216354249</v>
      </c>
      <c r="S28" s="60">
        <v>418.8273087706998</v>
      </c>
      <c r="T28" s="60">
        <v>427.89664431413502</v>
      </c>
      <c r="U28" s="60">
        <v>435.11139029702207</v>
      </c>
      <c r="V28" s="60" vm="50">
        <v>450.26315557244095</v>
      </c>
      <c r="W28" s="60" vm="77">
        <v>471.50327388511312</v>
      </c>
      <c r="X28" s="60" vm="154">
        <v>494.68858694679761</v>
      </c>
      <c r="Y28" s="60">
        <v>526.41793218195551</v>
      </c>
      <c r="Z28" s="60">
        <v>540.97303797551945</v>
      </c>
      <c r="AA28" s="60">
        <v>538.84227708700075</v>
      </c>
      <c r="AB28" s="60">
        <v>542.81117108714386</v>
      </c>
      <c r="AC28" s="60">
        <v>544.51937926887638</v>
      </c>
      <c r="AD28" s="60">
        <v>571.67240125279841</v>
      </c>
      <c r="AE28" s="60">
        <v>620.91529356430544</v>
      </c>
      <c r="AF28" s="60">
        <v>656.79786197236183</v>
      </c>
      <c r="AG28" s="69">
        <f t="shared" si="0"/>
        <v>3.3271741631759166E-2</v>
      </c>
    </row>
    <row r="29" spans="2:33" s="11" customFormat="1" ht="15.75" customHeight="1">
      <c r="B29" s="44" t="s">
        <v>28</v>
      </c>
      <c r="C29" s="67">
        <v>171.56</v>
      </c>
      <c r="D29" s="67">
        <v>172.41864224466755</v>
      </c>
      <c r="E29" s="67">
        <v>167.16669943841148</v>
      </c>
      <c r="F29" s="67">
        <v>168.76751136732656</v>
      </c>
      <c r="G29" s="67">
        <v>170.7753395375473</v>
      </c>
      <c r="H29" s="67">
        <v>178.74</v>
      </c>
      <c r="I29" s="67">
        <v>193.50014999999999</v>
      </c>
      <c r="J29" s="67">
        <v>211.19194999999999</v>
      </c>
      <c r="K29" s="67">
        <v>226.02</v>
      </c>
      <c r="L29" s="67">
        <v>237.12477848949436</v>
      </c>
      <c r="M29" s="67">
        <v>250.48571078817801</v>
      </c>
      <c r="N29" s="67">
        <v>259.34335905965833</v>
      </c>
      <c r="O29" s="67">
        <v>262.58089836138311</v>
      </c>
      <c r="P29" s="67">
        <v>272.72058913529452</v>
      </c>
      <c r="Q29" s="67">
        <v>300.04323013732085</v>
      </c>
      <c r="R29" s="67">
        <v>322.09568048878214</v>
      </c>
      <c r="S29" s="67">
        <v>329.54237235326474</v>
      </c>
      <c r="T29" s="67">
        <v>334.5198832207542</v>
      </c>
      <c r="U29" s="67">
        <v>342.38115170657841</v>
      </c>
      <c r="V29" s="67" vm="51">
        <v>355.58873100755437</v>
      </c>
      <c r="W29" s="67" vm="78">
        <v>370.51319737926804</v>
      </c>
      <c r="X29" s="67" vm="155">
        <v>394.33550452458655</v>
      </c>
      <c r="Y29" s="67">
        <v>417.53136812718805</v>
      </c>
      <c r="Z29" s="67">
        <v>435.69027854415856</v>
      </c>
      <c r="AA29" s="67">
        <v>446.55917180972972</v>
      </c>
      <c r="AB29" s="67">
        <v>453.60441034420626</v>
      </c>
      <c r="AC29" s="67">
        <v>450.93193809349845</v>
      </c>
      <c r="AD29" s="67">
        <v>476.52521534807005</v>
      </c>
      <c r="AE29" s="67">
        <v>511.92411540737487</v>
      </c>
      <c r="AF29" s="67">
        <v>542.09822480438493</v>
      </c>
      <c r="AG29" s="70">
        <f>((AF29/C29)^(1/29))-1</f>
        <v>4.047038252634394E-2</v>
      </c>
    </row>
    <row r="30" spans="2:33" s="11" customFormat="1" ht="15.75" customHeight="1">
      <c r="B30" s="43" t="s">
        <v>14</v>
      </c>
      <c r="C30" s="60">
        <v>142.31</v>
      </c>
      <c r="D30" s="60">
        <v>153.72972946648645</v>
      </c>
      <c r="E30" s="60">
        <v>153.40230466967873</v>
      </c>
      <c r="F30" s="60">
        <v>151.61979283853594</v>
      </c>
      <c r="G30" s="60">
        <v>156.98032288444494</v>
      </c>
      <c r="H30" s="60">
        <v>166.33</v>
      </c>
      <c r="I30" s="60">
        <v>186.00414000000001</v>
      </c>
      <c r="J30" s="60">
        <v>209.53888000000001</v>
      </c>
      <c r="K30" s="60">
        <v>222.2</v>
      </c>
      <c r="L30" s="60">
        <v>233.48223674042862</v>
      </c>
      <c r="M30" s="60">
        <v>246.64040001928436</v>
      </c>
      <c r="N30" s="60">
        <v>253.0916080091356</v>
      </c>
      <c r="O30" s="60">
        <v>253.43775128293856</v>
      </c>
      <c r="P30" s="60">
        <v>263.60701744090989</v>
      </c>
      <c r="Q30" s="60">
        <v>291.2361653171144</v>
      </c>
      <c r="R30" s="60">
        <v>316.60916896167373</v>
      </c>
      <c r="S30" s="60">
        <v>326.9447660548422</v>
      </c>
      <c r="T30" s="60">
        <v>330.05509753511063</v>
      </c>
      <c r="U30" s="60">
        <v>337.35832114905861</v>
      </c>
      <c r="V30" s="60" vm="52">
        <v>349.57369052850805</v>
      </c>
      <c r="W30" s="60" vm="79">
        <v>361.70817702297762</v>
      </c>
      <c r="X30" s="60" vm="144">
        <v>375.93580027097846</v>
      </c>
      <c r="Y30" s="60">
        <v>384.3706462296343</v>
      </c>
      <c r="Z30" s="60">
        <v>391.44482469228336</v>
      </c>
      <c r="AA30" s="60">
        <v>393.01980166514335</v>
      </c>
      <c r="AB30" s="60">
        <v>397.7335868851298</v>
      </c>
      <c r="AC30" s="60">
        <v>398.80701899662063</v>
      </c>
      <c r="AD30" s="60">
        <v>423.68339598879635</v>
      </c>
      <c r="AE30" s="60">
        <v>461.86383836486374</v>
      </c>
      <c r="AF30" s="60">
        <v>480.48326853207709</v>
      </c>
      <c r="AG30" s="69">
        <f>((AF30/C30)^(1/29))-1</f>
        <v>4.2850772683840299E-2</v>
      </c>
    </row>
    <row r="31" spans="2:33" s="11" customFormat="1" ht="15.75" customHeight="1">
      <c r="B31" s="45" t="s">
        <v>6</v>
      </c>
      <c r="C31" s="62">
        <v>161.38999999999999</v>
      </c>
      <c r="D31" s="62">
        <v>181.74761941037556</v>
      </c>
      <c r="E31" s="62">
        <v>196.00202818343942</v>
      </c>
      <c r="F31" s="62">
        <v>204.56496440459452</v>
      </c>
      <c r="G31" s="62">
        <v>214.60878128536802</v>
      </c>
      <c r="H31" s="62">
        <v>225.83</v>
      </c>
      <c r="I31" s="62">
        <v>249.25184999999999</v>
      </c>
      <c r="J31" s="62">
        <v>275.28021999999999</v>
      </c>
      <c r="K31" s="62">
        <v>285.95999999999998</v>
      </c>
      <c r="L31" s="62">
        <v>292.56547431664393</v>
      </c>
      <c r="M31" s="62">
        <v>305.71078128208603</v>
      </c>
      <c r="N31" s="62">
        <v>310.10716455208302</v>
      </c>
      <c r="O31" s="62">
        <v>309.55704350535774</v>
      </c>
      <c r="P31" s="62">
        <v>311.70752970454333</v>
      </c>
      <c r="Q31" s="62">
        <v>339.60286763005672</v>
      </c>
      <c r="R31" s="62">
        <v>362.76941171540807</v>
      </c>
      <c r="S31" s="62">
        <v>377.61918084331967</v>
      </c>
      <c r="T31" s="62">
        <v>385.48727376348666</v>
      </c>
      <c r="U31" s="62">
        <v>394.09118303403199</v>
      </c>
      <c r="V31" s="62" vm="53">
        <v>411.69371801176283</v>
      </c>
      <c r="W31" s="62" vm="80">
        <v>426.34072984732319</v>
      </c>
      <c r="X31" s="62" vm="136">
        <v>442.13589250279773</v>
      </c>
      <c r="Y31" s="62">
        <v>458.61362925712353</v>
      </c>
      <c r="Z31" s="62">
        <v>469.57815182462679</v>
      </c>
      <c r="AA31" s="62">
        <v>472.6030616599146</v>
      </c>
      <c r="AB31" s="62">
        <v>472.27242299851463</v>
      </c>
      <c r="AC31" s="62">
        <v>472.32337264272871</v>
      </c>
      <c r="AD31" s="62">
        <v>502.66726237107264</v>
      </c>
      <c r="AE31" s="62">
        <v>539.75815431454964</v>
      </c>
      <c r="AF31" s="62">
        <v>559.28550393661931</v>
      </c>
      <c r="AG31" s="71">
        <f>((AF31/C31)^(1/29))-1</f>
        <v>4.3788020866746491E-2</v>
      </c>
    </row>
    <row r="32" spans="2:33" s="11" customFormat="1" ht="6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7"/>
      <c r="P32" s="7"/>
      <c r="Q32" s="7"/>
      <c r="R32" s="7"/>
      <c r="S32" s="7"/>
      <c r="T32" s="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.75" customHeight="1">
      <c r="A33" s="11"/>
      <c r="B33" s="21" t="s">
        <v>47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7"/>
      <c r="P33" s="7"/>
      <c r="Q33" s="7"/>
      <c r="R33" s="7"/>
      <c r="S33" s="7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6" customHeight="1">
      <c r="A34" s="11"/>
      <c r="B34" s="1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7"/>
      <c r="P34" s="7"/>
      <c r="Q34" s="7"/>
      <c r="R34" s="7"/>
      <c r="S34" s="7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s="53" customFormat="1" ht="12.75" customHeight="1">
      <c r="B35" s="57" t="s">
        <v>71</v>
      </c>
      <c r="C35" s="82"/>
      <c r="D35" s="82"/>
      <c r="E35" s="82"/>
    </row>
    <row r="36" spans="1:32" s="53" customFormat="1" ht="5.25" customHeight="1">
      <c r="B36" s="52"/>
    </row>
    <row r="37" spans="1:32" s="53" customFormat="1" ht="12.75" customHeight="1">
      <c r="B37" s="52" t="s">
        <v>41</v>
      </c>
    </row>
    <row r="38" spans="1:32" s="53" customFormat="1" ht="5.25" customHeight="1">
      <c r="B38" s="52"/>
    </row>
    <row r="39" spans="1:32" s="53" customFormat="1" ht="15" customHeight="1">
      <c r="B39" s="52" t="s">
        <v>72</v>
      </c>
    </row>
    <row r="40" spans="1:32" s="53" customFormat="1" ht="15" customHeight="1">
      <c r="B40" s="52" t="s">
        <v>57</v>
      </c>
    </row>
    <row r="41" spans="1:32" s="53" customFormat="1" ht="15" customHeight="1">
      <c r="B41" s="52" t="s">
        <v>55</v>
      </c>
    </row>
    <row r="42" spans="1:32" s="53" customFormat="1" ht="5.25" customHeight="1">
      <c r="B42" s="52"/>
    </row>
    <row r="43" spans="1:32" s="53" customFormat="1" ht="12.75" customHeight="1">
      <c r="B43" s="52" t="s">
        <v>39</v>
      </c>
    </row>
    <row r="44" spans="1:32" ht="15.75" customHeight="1">
      <c r="A44" s="11"/>
      <c r="B44" s="2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spans="1:32" ht="15.75" customHeight="1">
      <c r="A45" s="11"/>
      <c r="B45" s="1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7"/>
      <c r="P45" s="7"/>
      <c r="Q45" s="7"/>
      <c r="R45" s="7"/>
      <c r="S45" s="7"/>
      <c r="T45" s="7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</sheetData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1"/>
  <sheetViews>
    <sheetView showGridLines="0" zoomScaleNormal="100" zoomScaleSheetLayoutView="90" workbookViewId="0"/>
  </sheetViews>
  <sheetFormatPr baseColWidth="10" defaultColWidth="11.42578125" defaultRowHeight="14.25"/>
  <cols>
    <col min="1" max="1" width="1.7109375" style="2" customWidth="1"/>
    <col min="2" max="2" width="11.42578125" style="2"/>
    <col min="3" max="8" width="19.42578125" style="2" customWidth="1"/>
    <col min="9" max="12" width="11.42578125" style="2"/>
    <col min="13" max="13" width="17.42578125" style="2" bestFit="1" customWidth="1"/>
    <col min="14" max="16384" width="11.42578125" style="2"/>
  </cols>
  <sheetData>
    <row r="1" spans="2:16" ht="10.15" customHeight="1"/>
    <row r="2" spans="2:16" ht="31.7" customHeight="1">
      <c r="B2" s="95" t="s">
        <v>65</v>
      </c>
      <c r="C2" s="95"/>
      <c r="D2" s="95"/>
      <c r="E2" s="95"/>
      <c r="F2" s="95"/>
      <c r="G2" s="95"/>
      <c r="H2" s="95"/>
      <c r="I2" s="95"/>
    </row>
    <row r="4" spans="2:16" s="3" customFormat="1" ht="15.75" customHeight="1">
      <c r="B4" s="93" t="s">
        <v>0</v>
      </c>
      <c r="C4" s="97" t="s">
        <v>2</v>
      </c>
      <c r="D4" s="98"/>
      <c r="E4" s="98"/>
      <c r="F4" s="97" t="s">
        <v>1</v>
      </c>
      <c r="G4" s="98"/>
      <c r="H4" s="99"/>
    </row>
    <row r="5" spans="2:16" s="3" customFormat="1" ht="27.75">
      <c r="B5" s="94"/>
      <c r="C5" s="1" t="s">
        <v>61</v>
      </c>
      <c r="D5" s="1" t="s">
        <v>62</v>
      </c>
      <c r="E5" s="1" t="s">
        <v>63</v>
      </c>
      <c r="F5" s="1" t="s">
        <v>61</v>
      </c>
      <c r="G5" s="1" t="s">
        <v>62</v>
      </c>
      <c r="H5" s="1" t="s">
        <v>63</v>
      </c>
    </row>
    <row r="6" spans="2:16" s="3" customFormat="1" ht="15.75" customHeight="1">
      <c r="B6" s="40">
        <v>2001</v>
      </c>
      <c r="C6" s="72">
        <v>55.800000000000004</v>
      </c>
      <c r="D6" s="72">
        <v>43.96</v>
      </c>
      <c r="E6" s="75">
        <v>0.22999999999999998</v>
      </c>
      <c r="F6" s="72">
        <v>45.01</v>
      </c>
      <c r="G6" s="72">
        <v>46.48</v>
      </c>
      <c r="H6" s="75">
        <v>8.5</v>
      </c>
      <c r="N6" s="84"/>
      <c r="O6" s="84"/>
      <c r="P6" s="84"/>
    </row>
    <row r="7" spans="2:16" s="3" customFormat="1" ht="15.75" customHeight="1">
      <c r="B7" s="40">
        <v>2002</v>
      </c>
      <c r="C7" s="72">
        <v>56.3</v>
      </c>
      <c r="D7" s="72">
        <v>43.4</v>
      </c>
      <c r="E7" s="75">
        <v>0.3</v>
      </c>
      <c r="F7" s="72">
        <v>43.6</v>
      </c>
      <c r="G7" s="72">
        <v>47.9</v>
      </c>
      <c r="H7" s="75">
        <v>8.5</v>
      </c>
      <c r="N7" s="84"/>
      <c r="O7" s="84"/>
      <c r="P7" s="84"/>
    </row>
    <row r="8" spans="2:16" s="3" customFormat="1" ht="15.75" customHeight="1">
      <c r="B8" s="40">
        <v>2003</v>
      </c>
      <c r="C8" s="72">
        <v>55.8</v>
      </c>
      <c r="D8" s="72">
        <v>43.8</v>
      </c>
      <c r="E8" s="75">
        <v>0.4</v>
      </c>
      <c r="F8" s="72">
        <v>41.8</v>
      </c>
      <c r="G8" s="72">
        <v>50</v>
      </c>
      <c r="H8" s="75">
        <v>8.1999999999999993</v>
      </c>
      <c r="N8" s="84"/>
      <c r="O8" s="84"/>
      <c r="P8" s="84"/>
    </row>
    <row r="9" spans="2:16" s="3" customFormat="1" ht="15.75" customHeight="1">
      <c r="B9" s="40">
        <v>2004</v>
      </c>
      <c r="C9" s="72">
        <v>56.600000000000009</v>
      </c>
      <c r="D9" s="72">
        <v>43</v>
      </c>
      <c r="E9" s="75">
        <v>0.4</v>
      </c>
      <c r="F9" s="72">
        <v>42.6</v>
      </c>
      <c r="G9" s="72">
        <v>48.4</v>
      </c>
      <c r="H9" s="75">
        <v>9</v>
      </c>
      <c r="N9" s="84"/>
      <c r="O9" s="84"/>
      <c r="P9" s="84"/>
    </row>
    <row r="10" spans="2:16" s="3" customFormat="1" ht="15.75" customHeight="1">
      <c r="B10" s="40">
        <v>2005</v>
      </c>
      <c r="C10" s="72">
        <v>56.77788116442909</v>
      </c>
      <c r="D10" s="72">
        <v>42.52425893925296</v>
      </c>
      <c r="E10" s="75">
        <v>0.69785989631795819</v>
      </c>
      <c r="F10" s="72">
        <v>43.010910660017728</v>
      </c>
      <c r="G10" s="72">
        <v>47.025666174862643</v>
      </c>
      <c r="H10" s="75">
        <v>9.9634057376206364</v>
      </c>
    </row>
    <row r="11" spans="2:16" s="3" customFormat="1" ht="15.75" customHeight="1">
      <c r="B11" s="40">
        <v>2006</v>
      </c>
      <c r="C11" s="72">
        <v>54.864625398285881</v>
      </c>
      <c r="D11" s="72">
        <v>42.890916526095182</v>
      </c>
      <c r="E11" s="75">
        <v>2.2444580756189403</v>
      </c>
      <c r="F11" s="72">
        <v>41.037998146431882</v>
      </c>
      <c r="G11" s="72">
        <v>45.657662881866962</v>
      </c>
      <c r="H11" s="75">
        <v>13.304408005895521</v>
      </c>
    </row>
    <row r="12" spans="2:16" s="3" customFormat="1" ht="15.75" customHeight="1">
      <c r="B12" s="40">
        <v>2007</v>
      </c>
      <c r="C12" s="72">
        <v>53.515076802327322</v>
      </c>
      <c r="D12" s="72">
        <v>41.110679810436245</v>
      </c>
      <c r="E12" s="75">
        <v>5.3750965094504615</v>
      </c>
      <c r="F12" s="72">
        <v>40.158587595093195</v>
      </c>
      <c r="G12" s="72">
        <v>42.975064857465171</v>
      </c>
      <c r="H12" s="75">
        <v>16.866534910613289</v>
      </c>
    </row>
    <row r="13" spans="2:16" s="3" customFormat="1" ht="15.75" customHeight="1">
      <c r="B13" s="40">
        <v>2008</v>
      </c>
      <c r="C13" s="72">
        <v>48.931075477959865</v>
      </c>
      <c r="D13" s="72">
        <v>38.992534962170701</v>
      </c>
      <c r="E13" s="75">
        <v>12.076389559869435</v>
      </c>
      <c r="F13" s="72">
        <v>35.259431339605058</v>
      </c>
      <c r="G13" s="72">
        <v>40.429895343249747</v>
      </c>
      <c r="H13" s="75">
        <v>24.310707014340853</v>
      </c>
    </row>
    <row r="14" spans="2:16" s="3" customFormat="1" ht="15.75" customHeight="1">
      <c r="B14" s="46">
        <v>2009</v>
      </c>
      <c r="C14" s="73">
        <v>45.363432448628394</v>
      </c>
      <c r="D14" s="73">
        <v>34.359502639602084</v>
      </c>
      <c r="E14" s="76">
        <v>20.246501688265692</v>
      </c>
      <c r="F14" s="73">
        <v>31.099170090769796</v>
      </c>
      <c r="G14" s="73">
        <v>33.545739862851761</v>
      </c>
      <c r="H14" s="76">
        <v>35.355090046378443</v>
      </c>
    </row>
    <row r="15" spans="2:16" s="3" customFormat="1" ht="15.75" customHeight="1">
      <c r="B15" s="46">
        <v>2010</v>
      </c>
      <c r="C15" s="73">
        <v>41.521909774693079</v>
      </c>
      <c r="D15" s="73">
        <v>30.759020598772235</v>
      </c>
      <c r="E15" s="76">
        <v>27.691845136460095</v>
      </c>
      <c r="F15" s="73">
        <v>27.473767655425224</v>
      </c>
      <c r="G15" s="73">
        <v>26.885997954844342</v>
      </c>
      <c r="H15" s="76">
        <v>45.640234389730438</v>
      </c>
    </row>
    <row r="16" spans="2:16" s="3" customFormat="1" ht="15.75" customHeight="1">
      <c r="B16" s="46">
        <v>2011</v>
      </c>
      <c r="C16" s="73">
        <v>38.198071421541741</v>
      </c>
      <c r="D16" s="73">
        <v>28.015973330301343</v>
      </c>
      <c r="E16" s="76">
        <v>33.762680010205408</v>
      </c>
      <c r="F16" s="73">
        <v>24.76934052150537</v>
      </c>
      <c r="G16" s="73">
        <v>23.208945676916603</v>
      </c>
      <c r="H16" s="76">
        <v>52.021713801578031</v>
      </c>
    </row>
    <row r="17" spans="2:13" s="3" customFormat="1" ht="15.75" customHeight="1">
      <c r="B17" s="46">
        <v>2012</v>
      </c>
      <c r="C17" s="73">
        <v>35.487711628614548</v>
      </c>
      <c r="D17" s="73">
        <v>25.671407620412584</v>
      </c>
      <c r="E17" s="76">
        <v>38.817710719275638</v>
      </c>
      <c r="F17" s="73">
        <v>22.791540987887572</v>
      </c>
      <c r="G17" s="73">
        <v>20.700793353416678</v>
      </c>
      <c r="H17" s="76">
        <v>56.507665658695743</v>
      </c>
    </row>
    <row r="18" spans="2:13" s="3" customFormat="1" ht="15.75" customHeight="1">
      <c r="B18" s="46">
        <v>2013</v>
      </c>
      <c r="C18" s="73">
        <v>33.603087052061404</v>
      </c>
      <c r="D18" s="73">
        <v>24.028118208053666</v>
      </c>
      <c r="E18" s="76">
        <v>42.346454783929168</v>
      </c>
      <c r="F18" s="73">
        <v>21.392761043551182</v>
      </c>
      <c r="G18" s="73">
        <v>19.021821462037071</v>
      </c>
      <c r="H18" s="76">
        <v>59.58541749441175</v>
      </c>
      <c r="M18" s="91"/>
    </row>
    <row r="19" spans="2:13" s="3" customFormat="1" ht="15.75" customHeight="1">
      <c r="B19" s="46">
        <v>2014</v>
      </c>
      <c r="C19" s="73">
        <v>31.890965856670373</v>
      </c>
      <c r="D19" s="73">
        <v>22.597418398782139</v>
      </c>
      <c r="E19" s="76">
        <v>45.511634190669746</v>
      </c>
      <c r="F19" s="73">
        <v>20.334910482875401</v>
      </c>
      <c r="G19" s="73">
        <v>17.6781605781837</v>
      </c>
      <c r="H19" s="76">
        <v>61.986929090029697</v>
      </c>
    </row>
    <row r="20" spans="2:13" s="3" customFormat="1" ht="15.75" customHeight="1">
      <c r="B20" s="46">
        <v>2015</v>
      </c>
      <c r="C20" s="73">
        <v>30.1273984911717</v>
      </c>
      <c r="D20" s="73">
        <v>21.2746127727535</v>
      </c>
      <c r="E20" s="76">
        <v>48.577736949808198</v>
      </c>
      <c r="F20" s="73">
        <v>19.3575441289499</v>
      </c>
      <c r="G20" s="73">
        <v>16.474676230894602</v>
      </c>
      <c r="H20" s="76">
        <v>64.101773388400503</v>
      </c>
    </row>
    <row r="21" spans="2:13" s="3" customFormat="1" ht="15.75" customHeight="1">
      <c r="B21" s="46">
        <v>2016</v>
      </c>
      <c r="C21" s="73">
        <v>28.5698715889366</v>
      </c>
      <c r="D21" s="73">
        <v>19.994861915701932</v>
      </c>
      <c r="E21" s="76">
        <v>51.416503152621608</v>
      </c>
      <c r="F21" s="73">
        <v>18.342980136888265</v>
      </c>
      <c r="G21" s="73">
        <v>15.277918539970688</v>
      </c>
      <c r="H21" s="76">
        <v>66.318520095919595</v>
      </c>
    </row>
    <row r="22" spans="2:13" s="3" customFormat="1" ht="15.75" customHeight="1">
      <c r="B22" s="46">
        <v>2017</v>
      </c>
      <c r="C22" s="73">
        <v>25.965077131772311</v>
      </c>
      <c r="D22" s="73">
        <v>18.50343412016392</v>
      </c>
      <c r="E22" s="76">
        <v>55.513931827061036</v>
      </c>
      <c r="F22" s="73">
        <v>17.141378975341144</v>
      </c>
      <c r="G22" s="73">
        <v>14.03624150079961</v>
      </c>
      <c r="H22" s="76">
        <v>68.764645843091657</v>
      </c>
    </row>
    <row r="23" spans="2:13" s="3" customFormat="1" ht="15.75" customHeight="1">
      <c r="B23" s="46">
        <v>2018</v>
      </c>
      <c r="C23" s="73">
        <v>23.820949106163113</v>
      </c>
      <c r="D23" s="73">
        <v>16.41868145120235</v>
      </c>
      <c r="E23" s="76">
        <v>59.74347030367003</v>
      </c>
      <c r="F23" s="73">
        <v>16.049317344865528</v>
      </c>
      <c r="G23" s="73">
        <v>12.90986308168052</v>
      </c>
      <c r="H23" s="76">
        <v>70.985779396651168</v>
      </c>
    </row>
    <row r="24" spans="2:13" s="3" customFormat="1" ht="15.75" customHeight="1">
      <c r="B24" s="46">
        <v>2019</v>
      </c>
      <c r="C24" s="73">
        <v>22.282059734683582</v>
      </c>
      <c r="D24" s="73">
        <v>15.169590634499436</v>
      </c>
      <c r="E24" s="76">
        <v>62.532837454896153</v>
      </c>
      <c r="F24" s="73">
        <v>15.375347970020458</v>
      </c>
      <c r="G24" s="73">
        <v>12.001960762901687</v>
      </c>
      <c r="H24" s="76">
        <v>72.570155837634914</v>
      </c>
    </row>
    <row r="25" spans="2:13" s="3" customFormat="1" ht="15.75" customHeight="1">
      <c r="B25" s="46">
        <v>2020</v>
      </c>
      <c r="C25" s="73">
        <v>20.852990042460601</v>
      </c>
      <c r="D25" s="73">
        <v>13.449957286015</v>
      </c>
      <c r="E25" s="76">
        <v>65.681653045163102</v>
      </c>
      <c r="F25" s="73">
        <v>14.747503664065601</v>
      </c>
      <c r="G25" s="73">
        <v>11.1685450967381</v>
      </c>
      <c r="H25" s="76">
        <v>74.033871049402606</v>
      </c>
    </row>
    <row r="26" spans="2:13" s="3" customFormat="1" ht="15.75" customHeight="1">
      <c r="B26" s="46">
        <v>2021</v>
      </c>
      <c r="C26" s="73">
        <v>19.3936059062409</v>
      </c>
      <c r="D26" s="73">
        <v>12.308389591028501</v>
      </c>
      <c r="E26" s="76">
        <v>68.282693293472306</v>
      </c>
      <c r="F26" s="73">
        <v>14.161646776956999</v>
      </c>
      <c r="G26" s="73">
        <v>10.414045786898299</v>
      </c>
      <c r="H26" s="76">
        <v>75.376522392183503</v>
      </c>
    </row>
    <row r="27" spans="2:13" s="3" customFormat="1" ht="15.75" customHeight="1">
      <c r="B27" s="46">
        <v>2022</v>
      </c>
      <c r="C27" s="73">
        <v>18.297507367647</v>
      </c>
      <c r="D27" s="73">
        <v>11.306955743662799</v>
      </c>
      <c r="E27" s="76">
        <v>70.3807178403666</v>
      </c>
      <c r="F27" s="73">
        <v>13.875742258817001</v>
      </c>
      <c r="G27" s="73">
        <v>9.7854533964465205</v>
      </c>
      <c r="H27" s="76">
        <v>76.293512823610499</v>
      </c>
    </row>
    <row r="28" spans="2:13" s="3" customFormat="1" ht="15.75" customHeight="1">
      <c r="B28" s="41">
        <v>2023</v>
      </c>
      <c r="C28" s="74">
        <v>16.2154102777071</v>
      </c>
      <c r="D28" s="74">
        <v>9.5781552131505201</v>
      </c>
      <c r="E28" s="77">
        <v>74.206434486125104</v>
      </c>
      <c r="F28" s="74">
        <v>12.997616069640801</v>
      </c>
      <c r="G28" s="74">
        <v>8.8424940893047097</v>
      </c>
      <c r="H28" s="77">
        <v>78.159889841054493</v>
      </c>
    </row>
    <row r="29" spans="2:13" s="19" customFormat="1" ht="5.25" customHeight="1">
      <c r="B29" s="17"/>
    </row>
    <row r="30" spans="2:13" s="3" customFormat="1" ht="15.75" customHeight="1">
      <c r="B30" s="80" t="s">
        <v>47</v>
      </c>
    </row>
    <row r="31" spans="2:13" s="19" customFormat="1" ht="5.25" customHeight="1">
      <c r="B31" s="18"/>
    </row>
    <row r="32" spans="2:13" s="19" customFormat="1" ht="12.75" customHeight="1">
      <c r="B32" s="57" t="s">
        <v>71</v>
      </c>
      <c r="C32" s="82"/>
      <c r="D32" s="82"/>
      <c r="E32" s="82"/>
    </row>
    <row r="33" spans="2:9" s="19" customFormat="1" ht="5.25" customHeight="1">
      <c r="B33" s="57"/>
      <c r="C33" s="81"/>
      <c r="D33" s="81"/>
      <c r="E33" s="81"/>
    </row>
    <row r="34" spans="2:9" s="19" customFormat="1" ht="12.75" customHeight="1">
      <c r="B34" s="57" t="s">
        <v>41</v>
      </c>
    </row>
    <row r="35" spans="2:9" s="19" customFormat="1" ht="5.25" customHeight="1">
      <c r="B35" s="57"/>
    </row>
    <row r="36" spans="2:9" s="19" customFormat="1" ht="15" customHeight="1">
      <c r="B36" s="57" t="s">
        <v>59</v>
      </c>
    </row>
    <row r="37" spans="2:9" s="19" customFormat="1" ht="27" customHeight="1">
      <c r="B37" s="100" t="s">
        <v>60</v>
      </c>
      <c r="C37" s="100"/>
      <c r="D37" s="100"/>
      <c r="E37" s="100"/>
      <c r="F37" s="100"/>
      <c r="G37" s="100"/>
      <c r="H37" s="100"/>
      <c r="I37" s="100"/>
    </row>
    <row r="38" spans="2:9" s="19" customFormat="1" ht="27" customHeight="1">
      <c r="B38" s="100" t="s">
        <v>58</v>
      </c>
      <c r="C38" s="100"/>
      <c r="D38" s="100"/>
      <c r="E38" s="100"/>
      <c r="F38" s="100"/>
      <c r="G38" s="100"/>
      <c r="H38" s="100"/>
      <c r="I38" s="100"/>
    </row>
    <row r="39" spans="2:9" s="19" customFormat="1" ht="5.25" customHeight="1">
      <c r="B39" s="18"/>
    </row>
    <row r="40" spans="2:9" s="19" customFormat="1" ht="12.75" customHeight="1">
      <c r="B40" s="52" t="s">
        <v>39</v>
      </c>
    </row>
    <row r="41" spans="2:9">
      <c r="B41" s="96"/>
      <c r="C41" s="96"/>
      <c r="D41" s="96"/>
      <c r="E41" s="96"/>
    </row>
  </sheetData>
  <mergeCells count="7">
    <mergeCell ref="B2:I2"/>
    <mergeCell ref="B4:B5"/>
    <mergeCell ref="B41:E41"/>
    <mergeCell ref="C4:E4"/>
    <mergeCell ref="F4:H4"/>
    <mergeCell ref="B38:I38"/>
    <mergeCell ref="B37:I3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  <headerFooter>
    <oddHeader>&amp;L&amp;G&amp;CPrimes AOS</oddHeader>
    <oddFooter>&amp;L&amp;F&amp;C&amp;P sur &amp;N&amp;R&amp;A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Sommaire</vt:lpstr>
      <vt:lpstr>Prime moyenne Valais-Suisse</vt:lpstr>
      <vt:lpstr>Enfants prime moyenne cantons</vt:lpstr>
      <vt:lpstr>Jeunes prime moyenne cantons</vt:lpstr>
      <vt:lpstr>Adultes prime moyenne cantons</vt:lpstr>
      <vt:lpstr>Formes_Valais-Suisse</vt:lpstr>
      <vt:lpstr>'Adultes prime moyenne cantons'!Zone_d_impression</vt:lpstr>
      <vt:lpstr>'Enfants prime moyenne cantons'!Zone_d_impression</vt:lpstr>
      <vt:lpstr>'Formes_Valais-Suisse'!Zone_d_impression</vt:lpstr>
      <vt:lpstr>'Jeunes prime moyenne cantons'!Zone_d_impression</vt:lpstr>
      <vt:lpstr>'Prime moyenne Valais-Suisse'!Zone_d_impression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Emilie May</cp:lastModifiedBy>
  <cp:lastPrinted>2018-10-22T11:54:06Z</cp:lastPrinted>
  <dcterms:created xsi:type="dcterms:W3CDTF">2010-06-11T09:04:16Z</dcterms:created>
  <dcterms:modified xsi:type="dcterms:W3CDTF">2024-11-05T07:33:18Z</dcterms:modified>
</cp:coreProperties>
</file>