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D:\Pharmacies-pharmaciens\Actualisation 2024\"/>
    </mc:Choice>
  </mc:AlternateContent>
  <xr:revisionPtr revIDLastSave="0" documentId="13_ncr:1_{1D82EDC0-EF38-4E76-AEA7-8BEFD2DD187E}" xr6:coauthVersionLast="47" xr6:coauthVersionMax="47" xr10:uidLastSave="{00000000-0000-0000-0000-000000000000}"/>
  <bookViews>
    <workbookView xWindow="28680" yWindow="-120" windowWidth="29040" windowHeight="15720" xr2:uid="{00000000-000D-0000-FFFF-FFFF00000000}"/>
  </bookViews>
  <sheets>
    <sheet name="Sommaire" sheetId="5" r:id="rId1"/>
    <sheet name="Total Pharmacies" sheetId="1" r:id="rId2"/>
    <sheet name="Région constit-sanitaire" sheetId="22" r:id="rId3"/>
    <sheet name="Total Pharmaciens" sheetId="24" r:id="rId4"/>
    <sheet name="Pharmaciens-Âge-Sexe" sheetId="28" r:id="rId5"/>
    <sheet name="Pharmaciens-Région" sheetId="29" r:id="rId6"/>
  </sheets>
  <definedNames>
    <definedName name="_xlnm.Print_Area" localSheetId="4">'Pharmaciens-Âge-Sexe'!$B$1:$I$15</definedName>
    <definedName name="_xlnm.Print_Area" localSheetId="5">'Pharmaciens-Région'!$B$1:$G$26</definedName>
    <definedName name="_xlnm.Print_Area" localSheetId="2">'Région constit-sanitaire'!$B$1:$J$76</definedName>
    <definedName name="_xlnm.Print_Area" localSheetId="0">Sommaire!$B$2:$E$17</definedName>
    <definedName name="_xlnm.Print_Area" localSheetId="3">'Total Pharmaciens'!$B$1:$G$35</definedName>
    <definedName name="_xlnm.Print_Area" localSheetId="1">'Total Pharmacies'!$B$1:$H$40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22" l="1"/>
  <c r="J24" i="22"/>
  <c r="I23" i="22"/>
  <c r="F23" i="22"/>
  <c r="J23" i="22" s="1"/>
  <c r="J22" i="22"/>
  <c r="J21" i="22"/>
  <c r="J20" i="22"/>
  <c r="J19" i="22"/>
  <c r="J18" i="22"/>
  <c r="J17" i="22"/>
  <c r="J16" i="22"/>
  <c r="J15" i="22"/>
  <c r="J14" i="22"/>
  <c r="J13" i="22"/>
  <c r="J12" i="22"/>
  <c r="J11" i="22"/>
  <c r="J10" i="22"/>
  <c r="J9" i="22"/>
  <c r="J8" i="22"/>
  <c r="J7" i="22"/>
  <c r="B9" i="5"/>
  <c r="B10" i="5"/>
  <c r="B11" i="5"/>
  <c r="B7" i="5"/>
  <c r="B8" i="5"/>
</calcChain>
</file>

<file path=xl/sharedStrings.xml><?xml version="1.0" encoding="utf-8"?>
<sst xmlns="http://schemas.openxmlformats.org/spreadsheetml/2006/main" count="118" uniqueCount="77">
  <si>
    <t>Année</t>
  </si>
  <si>
    <t>Total</t>
  </si>
  <si>
    <t>Sommaire du classeur</t>
  </si>
  <si>
    <t>Nr</t>
  </si>
  <si>
    <t>Descriptif</t>
  </si>
  <si>
    <t>Lien</t>
  </si>
  <si>
    <t>NomFeuille</t>
  </si>
  <si>
    <r>
      <rPr>
        <sz val="9"/>
        <color indexed="8"/>
        <rFont val="Symbol"/>
        <family val="1"/>
        <charset val="2"/>
      </rPr>
      <t>ã</t>
    </r>
    <r>
      <rPr>
        <sz val="9"/>
        <color indexed="8"/>
        <rFont val="Verdana"/>
        <family val="2"/>
      </rPr>
      <t xml:space="preserve"> OVS</t>
    </r>
  </si>
  <si>
    <t>Indice d'évolution</t>
  </si>
  <si>
    <t>Population valaisanne</t>
  </si>
  <si>
    <t>Valais central</t>
  </si>
  <si>
    <t>Bas-Valais</t>
  </si>
  <si>
    <t>Femmes</t>
  </si>
  <si>
    <t>Hommes</t>
  </si>
  <si>
    <t>Classe d'âge</t>
  </si>
  <si>
    <t>Professions médicales - Statistique des pharmacies et des pharmaciens</t>
  </si>
  <si>
    <t>Nombre de pharmacies</t>
  </si>
  <si>
    <t>Total Pharmacies</t>
  </si>
  <si>
    <t>Evolution du nombre de pharmacies, Valais</t>
  </si>
  <si>
    <t>Total Pharmaciens</t>
  </si>
  <si>
    <t>Pharmaciens-Région</t>
  </si>
  <si>
    <t>Nombre de pharmaciens</t>
  </si>
  <si>
    <t>Evolution du nombre de pharmaciens, Valais</t>
  </si>
  <si>
    <t>Homme</t>
  </si>
  <si>
    <t>Nombre de pharmaciens, par classe d'âge et par sexe, Valais</t>
  </si>
  <si>
    <t>1) Hormis les pharmacien(ne)s responsables d’officine, les autres professionnels peuvent être amenés à effectuer des remplacements au sein d’un groupement de pharmacies auquel ils sont affiliés ou auprès de confrères, il n’est donc pas possible de déterminer un lieu de pratique précis pour ces derniers. Cette statistique présente, de ce fait, une répartition par région constitutionnelle et sanitaire uniquement pour les pharmacien(ne)s responsables de pharmacies.</t>
  </si>
  <si>
    <t>2) Haut-Valais : districts de Goms, Brig, Visp, Östlich Raron, Westlich Raron et Leuk.</t>
  </si>
  <si>
    <t>Répartition des pharmaciens responsables d’officine par région constitutionnelle et par région sanitaire, Valais</t>
  </si>
  <si>
    <t>Pharmaciens-Âge-Sexe</t>
  </si>
  <si>
    <t>Moins de 45 ans</t>
  </si>
  <si>
    <t>45-54 ans</t>
  </si>
  <si>
    <t>55-64 ans</t>
  </si>
  <si>
    <t>65 ans et plus</t>
  </si>
  <si>
    <t>Evolution du nombre de pharmacies, Valais, depuis 1998</t>
  </si>
  <si>
    <t>Evolution du nombre de pharmaciens, Valais, depuis 2004</t>
  </si>
  <si>
    <t>Région constit-sanitaire</t>
  </si>
  <si>
    <t>Evolution du nombre de pharmacies, selon la région constitutionnelle et sanitaire, Valais</t>
  </si>
  <si>
    <t>Source(s) : Service cantonal valaisan de la santé (SSP)</t>
  </si>
  <si>
    <t>- Source(s) : Service cantonal valaisan de la santé (SSP), Office fédéral de la statistique (OFS).</t>
  </si>
  <si>
    <t>Source(s) : Service cantonal valaisan de la santé (SSP), Office fédéral de la statistique (OFS)</t>
  </si>
  <si>
    <t>Remarque(s)</t>
  </si>
  <si>
    <t>Valais Central</t>
  </si>
  <si>
    <r>
      <t>Haut-Valais</t>
    </r>
    <r>
      <rPr>
        <b/>
        <vertAlign val="superscript"/>
        <sz val="10"/>
        <rFont val="Verdana"/>
        <family val="2"/>
      </rPr>
      <t>1)</t>
    </r>
  </si>
  <si>
    <r>
      <t>Sierre</t>
    </r>
    <r>
      <rPr>
        <b/>
        <vertAlign val="superscript"/>
        <sz val="10"/>
        <rFont val="Verdana"/>
        <family val="2"/>
      </rPr>
      <t>2)</t>
    </r>
  </si>
  <si>
    <r>
      <t>Sion</t>
    </r>
    <r>
      <rPr>
        <b/>
        <vertAlign val="superscript"/>
        <sz val="10"/>
        <rFont val="Verdana"/>
        <family val="2"/>
      </rPr>
      <t>3)</t>
    </r>
  </si>
  <si>
    <r>
      <t>Martigny</t>
    </r>
    <r>
      <rPr>
        <b/>
        <vertAlign val="superscript"/>
        <sz val="10"/>
        <rFont val="Verdana"/>
        <family val="2"/>
      </rPr>
      <t>4)</t>
    </r>
  </si>
  <si>
    <r>
      <t>Monthey</t>
    </r>
    <r>
      <rPr>
        <b/>
        <vertAlign val="superscript"/>
        <sz val="10"/>
        <rFont val="Verdana"/>
        <family val="2"/>
      </rPr>
      <t>5)</t>
    </r>
  </si>
  <si>
    <r>
      <t>Sierre</t>
    </r>
    <r>
      <rPr>
        <vertAlign val="superscript"/>
        <sz val="10"/>
        <rFont val="Verdana"/>
        <family val="2"/>
      </rPr>
      <t>3)</t>
    </r>
  </si>
  <si>
    <r>
      <t>Sion</t>
    </r>
    <r>
      <rPr>
        <vertAlign val="superscript"/>
        <sz val="10"/>
        <rFont val="Verdana"/>
        <family val="2"/>
      </rPr>
      <t>4)</t>
    </r>
  </si>
  <si>
    <r>
      <t>Haut-Valais</t>
    </r>
    <r>
      <rPr>
        <b/>
        <vertAlign val="superscript"/>
        <sz val="10"/>
        <rFont val="Verdana"/>
        <family val="2"/>
        <scheme val="major"/>
      </rPr>
      <t>2)</t>
    </r>
  </si>
  <si>
    <r>
      <t>Martigny</t>
    </r>
    <r>
      <rPr>
        <vertAlign val="superscript"/>
        <sz val="10"/>
        <rFont val="Verdana"/>
        <family val="2"/>
      </rPr>
      <t>5)</t>
    </r>
  </si>
  <si>
    <r>
      <t>Monthey</t>
    </r>
    <r>
      <rPr>
        <vertAlign val="superscript"/>
        <sz val="10"/>
        <rFont val="Verdana"/>
        <family val="2"/>
      </rPr>
      <t>6)</t>
    </r>
  </si>
  <si>
    <t>3) Région sanitaire de Sierre : district de Sierre.</t>
  </si>
  <si>
    <t>4) Région sanitaire de Sion : districts de Sion, Hérens, Conthey.</t>
  </si>
  <si>
    <t>5) Région sanitaire de Martigny : districts de Martigny et Entremont.</t>
  </si>
  <si>
    <t>6) Région sanitaire de Monthey : districts de St-Maurice et Monthey.</t>
  </si>
  <si>
    <t>Evolution du nombre de pharmacies, selon la région sanitaire, Valais, depuis 1998</t>
  </si>
  <si>
    <t>1) Haut-Valais : districts de Goms, Brig, Visp, Östlich Raron, Westlich Raron et Leuk.</t>
  </si>
  <si>
    <t>2) Région sanitaire de Sierre : district de Sierre.</t>
  </si>
  <si>
    <t>3) Région sanitaire de Sion : districts de Sion, Hérens, Conthey.</t>
  </si>
  <si>
    <t>4) Région sanitaire de Martigny : districts de Martigny et Entremont.</t>
  </si>
  <si>
    <t>5) Région sanitaire de Monthey : districts de St-Maurice et Monthey.</t>
  </si>
  <si>
    <t>Région sanitaire</t>
  </si>
  <si>
    <t>Source(s): SSP; OFS, ESPOP, STATPOP</t>
  </si>
  <si>
    <t>Remarque</t>
  </si>
  <si>
    <t>2) Révision importante de la liste des autorisations de pratique des pharmaciens tenue par le Service de la santé publique du canton du Valais en 2023 : la baisse conséquente du nombre de pharmaciens au bénéfice d’une autorisation de pratique entre 2021 et 2022 résulte de cette révision qui a engendré la révocation d'un grand nombre d'autorisations de pratique de pharmaciens n'ayant pas annoncé tout de suite leur cessation d'activité en Valais (raisons principales : départ en retraite ou départ du canton du Valais).</t>
  </si>
  <si>
    <t xml:space="preserve">Remarques: </t>
  </si>
  <si>
    <r>
      <rPr>
        <sz val="8"/>
        <rFont val="Symbol"/>
        <family val="1"/>
        <charset val="2"/>
      </rPr>
      <t>ã</t>
    </r>
    <r>
      <rPr>
        <sz val="8"/>
        <rFont val="Verdana"/>
        <family val="2"/>
      </rPr>
      <t xml:space="preserve"> OVS 2024</t>
    </r>
  </si>
  <si>
    <t>Dernière mise à jour : Septembre 2024</t>
  </si>
  <si>
    <t xml:space="preserve">1) Le taux pour 1'000 habitants est calculé selon la population résidante permanente valaisanne au 31.12. (ESPOP), cf. indicateurs du chapitre Démographie. </t>
  </si>
  <si>
    <r>
      <t>Nombre de pharmacies pour 1'000 habitants</t>
    </r>
    <r>
      <rPr>
        <b/>
        <vertAlign val="superscript"/>
        <sz val="10"/>
        <rFont val="Verdana"/>
        <family val="2"/>
      </rPr>
      <t>6)</t>
    </r>
  </si>
  <si>
    <r>
      <t>Répartition des pharmaciens responsables d’officine</t>
    </r>
    <r>
      <rPr>
        <b/>
        <vertAlign val="superscript"/>
        <sz val="12"/>
        <color theme="1"/>
        <rFont val="Verdana"/>
        <family val="2"/>
        <scheme val="minor"/>
      </rPr>
      <t>1)</t>
    </r>
    <r>
      <rPr>
        <b/>
        <sz val="12"/>
        <color theme="1"/>
        <rFont val="Verdana"/>
        <family val="2"/>
        <scheme val="minor"/>
      </rPr>
      <t xml:space="preserve"> par région sanitaire, Valais, 2023</t>
    </r>
  </si>
  <si>
    <t>Nombre de pharmaciens, par classe d'âge et par sexe, Valais, 2023</t>
  </si>
  <si>
    <t>6) Le taux pour 1'000 habitants est calculé selon la population résidante permanente valaisanne au 31.12. (ESPOP), cf. indicateurs du chapitre Démographie.</t>
  </si>
  <si>
    <r>
      <t>Taux pour 1'000 habitants</t>
    </r>
    <r>
      <rPr>
        <b/>
        <vertAlign val="superscript"/>
        <sz val="10"/>
        <rFont val="Verdana"/>
        <family val="2"/>
      </rPr>
      <t>1)</t>
    </r>
  </si>
  <si>
    <r>
      <t>2022</t>
    </r>
    <r>
      <rPr>
        <vertAlign val="superscript"/>
        <sz val="10"/>
        <rFont val="Verdana"/>
        <family val="2"/>
        <scheme val="major"/>
      </rPr>
      <t>2)</t>
    </r>
  </si>
  <si>
    <t>1) Le taux pour 1'000 habitants est calculé selon la population résidante permanente valaisanne au 31.12. (ESPOP), cf. indicateurs du chapitre Démographie.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</si>
</sst>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 #,##0_ ;_ * \-#,##0_ ;_ * &quot;-&quot;??_ ;_ @_ "/>
    <numFmt numFmtId="166" formatCode="0.0%"/>
    <numFmt numFmtId="167" formatCode="0.0"/>
    <numFmt numFmtId="168" formatCode="#,##0.0"/>
    <numFmt numFmtId="169" formatCode="#,##0_ ;\-#,##0\ "/>
  </numFmts>
  <fonts count="43">
    <font>
      <sz val="11"/>
      <color theme="1"/>
      <name val="Verdana"/>
      <family val="2"/>
      <scheme val="minor"/>
    </font>
    <font>
      <sz val="10"/>
      <name val="Arial"/>
      <family val="2"/>
    </font>
    <font>
      <sz val="10"/>
      <name val="Verdana"/>
      <family val="2"/>
    </font>
    <font>
      <b/>
      <sz val="12"/>
      <color indexed="8"/>
      <name val="Verdana"/>
      <family val="2"/>
    </font>
    <font>
      <i/>
      <sz val="10"/>
      <name val="Verdana"/>
      <family val="2"/>
    </font>
    <font>
      <sz val="8"/>
      <name val="Verdana"/>
      <family val="2"/>
    </font>
    <font>
      <sz val="8"/>
      <name val="Symbol"/>
      <family val="1"/>
      <charset val="2"/>
    </font>
    <font>
      <sz val="9"/>
      <name val="Verdana"/>
      <family val="2"/>
    </font>
    <font>
      <b/>
      <sz val="10"/>
      <name val="Verdana"/>
      <family val="2"/>
    </font>
    <font>
      <sz val="9"/>
      <color indexed="8"/>
      <name val="Symbol"/>
      <family val="1"/>
      <charset val="2"/>
    </font>
    <font>
      <sz val="9"/>
      <color indexed="8"/>
      <name val="Verdana"/>
      <family val="2"/>
    </font>
    <font>
      <sz val="10"/>
      <name val="MS Sans Serif"/>
      <family val="2"/>
    </font>
    <font>
      <sz val="10"/>
      <name val="Helv"/>
    </font>
    <font>
      <sz val="11"/>
      <color theme="1"/>
      <name val="Verdana"/>
      <family val="2"/>
      <scheme val="minor"/>
    </font>
    <font>
      <u/>
      <sz val="10"/>
      <color theme="10"/>
      <name val="Arial"/>
      <family val="2"/>
    </font>
    <font>
      <sz val="9"/>
      <color theme="1"/>
      <name val="Verdana"/>
      <family val="2"/>
    </font>
    <font>
      <b/>
      <sz val="12"/>
      <color theme="1"/>
      <name val="Verdana"/>
      <family val="2"/>
    </font>
    <font>
      <sz val="11"/>
      <color theme="1"/>
      <name val="Verdana"/>
      <family val="2"/>
    </font>
    <font>
      <sz val="10"/>
      <color theme="1"/>
      <name val="Verdana"/>
      <family val="2"/>
    </font>
    <font>
      <sz val="10"/>
      <color rgb="FF000000"/>
      <name val="Verdana"/>
      <family val="2"/>
    </font>
    <font>
      <b/>
      <sz val="12"/>
      <color theme="1"/>
      <name val="Verdana"/>
      <family val="2"/>
      <scheme val="minor"/>
    </font>
    <font>
      <sz val="10"/>
      <color theme="1"/>
      <name val="Verdana"/>
      <family val="2"/>
      <scheme val="minor"/>
    </font>
    <font>
      <sz val="5"/>
      <name val="Verdana"/>
      <family val="2"/>
      <scheme val="minor"/>
    </font>
    <font>
      <b/>
      <sz val="10"/>
      <name val="Verdana"/>
      <family val="2"/>
      <scheme val="minor"/>
    </font>
    <font>
      <b/>
      <sz val="10"/>
      <color rgb="FF000000"/>
      <name val="Verdana"/>
      <family val="2"/>
      <scheme val="minor"/>
    </font>
    <font>
      <sz val="10"/>
      <name val="Verdana"/>
      <family val="2"/>
      <scheme val="minor"/>
    </font>
    <font>
      <sz val="10"/>
      <name val="Verdana"/>
      <family val="2"/>
      <scheme val="major"/>
    </font>
    <font>
      <b/>
      <sz val="10"/>
      <name val="Verdana"/>
      <family val="2"/>
      <scheme val="major"/>
    </font>
    <font>
      <b/>
      <sz val="10"/>
      <color theme="1"/>
      <name val="Verdana"/>
      <family val="2"/>
      <scheme val="major"/>
    </font>
    <font>
      <sz val="10"/>
      <color theme="1"/>
      <name val="Verdana"/>
      <family val="2"/>
      <scheme val="major"/>
    </font>
    <font>
      <b/>
      <sz val="9"/>
      <name val="Verdana"/>
      <family val="2"/>
    </font>
    <font>
      <b/>
      <sz val="10"/>
      <color theme="1"/>
      <name val="Verdana"/>
      <family val="2"/>
    </font>
    <font>
      <b/>
      <vertAlign val="superscript"/>
      <sz val="10"/>
      <name val="Verdana"/>
      <family val="2"/>
    </font>
    <font>
      <vertAlign val="superscript"/>
      <sz val="10"/>
      <name val="Verdana"/>
      <family val="2"/>
    </font>
    <font>
      <b/>
      <vertAlign val="superscript"/>
      <sz val="10"/>
      <name val="Verdana"/>
      <family val="2"/>
      <scheme val="major"/>
    </font>
    <font>
      <b/>
      <vertAlign val="superscript"/>
      <sz val="12"/>
      <color theme="1"/>
      <name val="Verdana"/>
      <family val="2"/>
      <scheme val="minor"/>
    </font>
    <font>
      <vertAlign val="superscript"/>
      <sz val="10"/>
      <name val="Verdana"/>
      <family val="2"/>
      <scheme val="major"/>
    </font>
    <font>
      <sz val="9"/>
      <color theme="1"/>
      <name val="Verdana"/>
      <family val="2"/>
      <scheme val="major"/>
    </font>
    <font>
      <sz val="9"/>
      <name val="Verdana"/>
      <family val="2"/>
      <scheme val="major"/>
    </font>
    <font>
      <b/>
      <sz val="9"/>
      <name val="Verdana"/>
      <family val="2"/>
      <scheme val="major"/>
    </font>
    <font>
      <sz val="9"/>
      <color indexed="8"/>
      <name val="Verdana"/>
      <family val="2"/>
      <scheme val="major"/>
    </font>
    <font>
      <sz val="9"/>
      <color theme="1"/>
      <name val="Verdana"/>
      <family val="2"/>
      <scheme val="minor"/>
    </font>
    <font>
      <sz val="8"/>
      <name val="Verdana"/>
      <family val="1"/>
      <charset val="2"/>
    </font>
  </fonts>
  <fills count="9">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2">
    <xf numFmtId="0" fontId="0" fillId="0" borderId="0"/>
    <xf numFmtId="0" fontId="14" fillId="0" borderId="0" applyNumberFormat="0" applyFill="0" applyBorder="0" applyAlignment="0" applyProtection="0">
      <alignment vertical="top"/>
      <protection locked="0"/>
    </xf>
    <xf numFmtId="164" fontId="13" fillId="0" borderId="0" applyFont="0" applyFill="0" applyBorder="0" applyAlignment="0" applyProtection="0"/>
    <xf numFmtId="4" fontId="12" fillId="0" borderId="0" applyFont="0" applyFill="0" applyBorder="0" applyAlignment="0" applyProtection="0"/>
    <xf numFmtId="0" fontId="13" fillId="0" borderId="0"/>
    <xf numFmtId="0" fontId="13" fillId="0" borderId="0"/>
    <xf numFmtId="0" fontId="11" fillId="0" borderId="0"/>
    <xf numFmtId="0" fontId="11" fillId="0" borderId="0"/>
    <xf numFmtId="0" fontId="1" fillId="0" borderId="0"/>
    <xf numFmtId="0" fontId="1" fillId="0" borderId="0"/>
    <xf numFmtId="0" fontId="1" fillId="0" borderId="0"/>
    <xf numFmtId="9" fontId="13" fillId="0" borderId="0" applyFont="0" applyFill="0" applyBorder="0" applyAlignment="0" applyProtection="0"/>
  </cellStyleXfs>
  <cellXfs count="234">
    <xf numFmtId="0" fontId="0" fillId="0" borderId="0" xfId="0"/>
    <xf numFmtId="0" fontId="3" fillId="2" borderId="0" xfId="4" applyFont="1" applyFill="1" applyBorder="1" applyAlignment="1">
      <alignment vertical="center"/>
    </xf>
    <xf numFmtId="0" fontId="2" fillId="3" borderId="1" xfId="8" applyFont="1" applyFill="1" applyBorder="1" applyAlignment="1">
      <alignment horizontal="center" vertical="center"/>
    </xf>
    <xf numFmtId="0" fontId="2" fillId="0" borderId="2" xfId="8" applyFont="1" applyBorder="1" applyAlignment="1">
      <alignment horizontal="center" vertical="center" wrapText="1"/>
    </xf>
    <xf numFmtId="0" fontId="2" fillId="0" borderId="2" xfId="8" applyFont="1" applyBorder="1" applyAlignment="1">
      <alignment horizontal="left" vertical="center" wrapText="1" indent="1"/>
    </xf>
    <xf numFmtId="0" fontId="14" fillId="0" borderId="2" xfId="1" applyBorder="1" applyAlignment="1" applyProtection="1">
      <alignment horizontal="center" vertical="center"/>
    </xf>
    <xf numFmtId="0" fontId="2" fillId="0" borderId="3" xfId="8" applyFont="1" applyBorder="1" applyAlignment="1">
      <alignment horizontal="center" vertical="center"/>
    </xf>
    <xf numFmtId="0" fontId="2" fillId="0" borderId="3" xfId="8" applyFont="1" applyBorder="1" applyAlignment="1">
      <alignment horizontal="left" vertical="center" wrapText="1" indent="1"/>
    </xf>
    <xf numFmtId="0" fontId="14" fillId="0" borderId="3" xfId="1" applyBorder="1" applyAlignment="1" applyProtection="1">
      <alignment horizontal="center" vertical="center"/>
    </xf>
    <xf numFmtId="0" fontId="2" fillId="0" borderId="4" xfId="8" applyFont="1" applyBorder="1" applyAlignment="1">
      <alignment horizontal="left" vertical="center" wrapText="1" indent="1"/>
    </xf>
    <xf numFmtId="0" fontId="2" fillId="0" borderId="5" xfId="8" applyFont="1" applyBorder="1" applyAlignment="1">
      <alignment vertical="center"/>
    </xf>
    <xf numFmtId="0" fontId="2" fillId="0" borderId="6" xfId="8" applyFont="1" applyBorder="1" applyAlignment="1">
      <alignment vertical="center"/>
    </xf>
    <xf numFmtId="0" fontId="2" fillId="0" borderId="7" xfId="8" quotePrefix="1" applyFont="1" applyBorder="1" applyAlignment="1">
      <alignment horizontal="left" vertical="center"/>
    </xf>
    <xf numFmtId="0" fontId="2" fillId="0" borderId="0" xfId="8" applyFont="1" applyBorder="1" applyAlignment="1">
      <alignment vertical="center"/>
    </xf>
    <xf numFmtId="0" fontId="2" fillId="0" borderId="8" xfId="8" quotePrefix="1" applyFont="1" applyBorder="1" applyAlignment="1">
      <alignment horizontal="left" vertical="center"/>
    </xf>
    <xf numFmtId="0" fontId="2" fillId="0" borderId="9" xfId="8" applyFont="1" applyBorder="1" applyAlignment="1">
      <alignment vertical="center"/>
    </xf>
    <xf numFmtId="0" fontId="5" fillId="0" borderId="0" xfId="8" applyFont="1" applyAlignment="1">
      <alignment horizontal="right" vertical="center"/>
    </xf>
    <xf numFmtId="0" fontId="15" fillId="0" borderId="0" xfId="4" applyFont="1" applyAlignment="1">
      <alignment vertical="center"/>
    </xf>
    <xf numFmtId="0" fontId="15" fillId="0" borderId="0" xfId="0" applyFont="1" applyAlignment="1">
      <alignment horizontal="left" vertical="center"/>
    </xf>
    <xf numFmtId="0" fontId="15" fillId="0" borderId="0" xfId="4" applyFont="1" applyAlignment="1">
      <alignment horizontal="center" vertical="center"/>
    </xf>
    <xf numFmtId="0" fontId="7" fillId="0" borderId="0" xfId="0" applyFont="1" applyFill="1" applyBorder="1" applyAlignment="1">
      <alignment horizontal="left" vertical="center"/>
    </xf>
    <xf numFmtId="165" fontId="7" fillId="0" borderId="0" xfId="0" applyNumberFormat="1" applyFont="1" applyAlignment="1">
      <alignment vertical="center"/>
    </xf>
    <xf numFmtId="165" fontId="7" fillId="0" borderId="0" xfId="0" applyNumberFormat="1" applyFont="1" applyAlignment="1">
      <alignment horizontal="center" vertical="center"/>
    </xf>
    <xf numFmtId="0" fontId="8" fillId="0" borderId="0" xfId="0" applyFont="1" applyFill="1" applyBorder="1" applyAlignment="1">
      <alignment vertical="center" wrapText="1"/>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right" vertical="center"/>
    </xf>
    <xf numFmtId="0" fontId="18"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8" fillId="0" borderId="0" xfId="0" applyFont="1" applyFill="1" applyBorder="1" applyAlignment="1">
      <alignment horizontal="center" vertical="center" wrapText="1"/>
    </xf>
    <xf numFmtId="0" fontId="2" fillId="0" borderId="0" xfId="8" applyFont="1" applyAlignment="1">
      <alignment vertical="center" wrapText="1"/>
    </xf>
    <xf numFmtId="0" fontId="18" fillId="0" borderId="0" xfId="0" applyFont="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horizontal="right" vertical="center"/>
    </xf>
    <xf numFmtId="2" fontId="2" fillId="0" borderId="3" xfId="0" applyNumberFormat="1" applyFont="1" applyFill="1" applyBorder="1" applyAlignment="1">
      <alignment horizontal="right" vertical="center"/>
    </xf>
    <xf numFmtId="167" fontId="2" fillId="0" borderId="3" xfId="0" applyNumberFormat="1" applyFont="1" applyFill="1" applyBorder="1" applyAlignment="1">
      <alignment horizontal="right" vertical="center"/>
    </xf>
    <xf numFmtId="165" fontId="2" fillId="0" borderId="10" xfId="2" applyNumberFormat="1" applyFont="1" applyFill="1" applyBorder="1" applyAlignment="1">
      <alignment horizontal="right" vertical="center"/>
    </xf>
    <xf numFmtId="0" fontId="8" fillId="0" borderId="11" xfId="0" applyFont="1" applyFill="1" applyBorder="1" applyAlignment="1">
      <alignment horizontal="center" vertical="center" wrapText="1"/>
    </xf>
    <xf numFmtId="168" fontId="2" fillId="0" borderId="11" xfId="0" applyNumberFormat="1" applyFont="1" applyFill="1" applyBorder="1" applyAlignment="1">
      <alignment horizontal="right" vertical="center"/>
    </xf>
    <xf numFmtId="168" fontId="19" fillId="0" borderId="0" xfId="0" applyNumberFormat="1" applyFont="1" applyFill="1" applyBorder="1" applyAlignment="1">
      <alignment horizontal="right" vertical="center" wrapText="1"/>
    </xf>
    <xf numFmtId="0" fontId="18" fillId="0" borderId="0" xfId="0" applyFont="1" applyBorder="1" applyAlignment="1">
      <alignment vertical="center"/>
    </xf>
    <xf numFmtId="0" fontId="20" fillId="0" borderId="0" xfId="0" applyFont="1" applyAlignment="1">
      <alignment horizontal="right" vertical="center"/>
    </xf>
    <xf numFmtId="0" fontId="2" fillId="0" borderId="0" xfId="8" applyFont="1" applyAlignment="1">
      <alignment vertical="center"/>
    </xf>
    <xf numFmtId="0" fontId="4" fillId="0" borderId="0" xfId="8" applyFont="1" applyAlignment="1">
      <alignment vertical="center"/>
    </xf>
    <xf numFmtId="0" fontId="2" fillId="0" borderId="0" xfId="8" applyFont="1" applyAlignment="1">
      <alignment horizontal="right" vertical="center"/>
    </xf>
    <xf numFmtId="0" fontId="2" fillId="0" borderId="12" xfId="8" applyFont="1" applyBorder="1" applyAlignment="1">
      <alignment vertical="center"/>
    </xf>
    <xf numFmtId="0" fontId="2" fillId="0" borderId="13" xfId="8" applyFont="1" applyBorder="1" applyAlignment="1">
      <alignment vertical="center"/>
    </xf>
    <xf numFmtId="0" fontId="2" fillId="0" borderId="14" xfId="8" applyFont="1" applyBorder="1" applyAlignment="1">
      <alignment vertical="center"/>
    </xf>
    <xf numFmtId="0" fontId="2" fillId="0" borderId="6" xfId="8" quotePrefix="1" applyFont="1" applyBorder="1" applyAlignment="1">
      <alignment horizontal="left" vertical="center"/>
    </xf>
    <xf numFmtId="0" fontId="21" fillId="0" borderId="0" xfId="0" applyFont="1" applyAlignment="1">
      <alignment vertical="center"/>
    </xf>
    <xf numFmtId="0" fontId="21" fillId="0" borderId="0" xfId="0" applyFont="1" applyAlignment="1">
      <alignment horizontal="center" vertical="center"/>
    </xf>
    <xf numFmtId="0" fontId="2" fillId="0" borderId="15" xfId="8" applyFont="1" applyBorder="1" applyAlignment="1">
      <alignment horizontal="left" vertical="center" wrapText="1" indent="1"/>
    </xf>
    <xf numFmtId="0" fontId="20" fillId="0" borderId="0" xfId="0" applyFont="1" applyAlignment="1">
      <alignment horizontal="left" vertical="center" wrapText="1"/>
    </xf>
    <xf numFmtId="0" fontId="15" fillId="0" borderId="0" xfId="0" applyFont="1" applyAlignment="1">
      <alignment horizontal="left" vertical="center"/>
    </xf>
    <xf numFmtId="0" fontId="22" fillId="0" borderId="0" xfId="4" applyFont="1" applyFill="1" applyBorder="1" applyAlignment="1">
      <alignment horizontal="center" vertical="center"/>
    </xf>
    <xf numFmtId="0" fontId="2" fillId="0" borderId="16" xfId="0" applyFont="1" applyFill="1" applyBorder="1" applyAlignment="1">
      <alignment horizontal="center" vertical="center"/>
    </xf>
    <xf numFmtId="2" fontId="23" fillId="4" borderId="1" xfId="7" applyNumberFormat="1" applyFont="1" applyFill="1" applyBorder="1" applyAlignment="1">
      <alignment horizontal="center" vertical="center"/>
    </xf>
    <xf numFmtId="14" fontId="23" fillId="4" borderId="1" xfId="7" applyNumberFormat="1" applyFont="1" applyFill="1" applyBorder="1" applyAlignment="1">
      <alignment horizontal="center" vertical="center"/>
    </xf>
    <xf numFmtId="166" fontId="21" fillId="0" borderId="0" xfId="11" applyNumberFormat="1" applyFont="1" applyAlignment="1">
      <alignment horizontal="center" vertical="center"/>
    </xf>
    <xf numFmtId="0" fontId="8" fillId="4" borderId="1" xfId="0" applyFont="1" applyFill="1" applyBorder="1" applyAlignment="1">
      <alignment horizontal="center" vertical="center" wrapText="1"/>
    </xf>
    <xf numFmtId="0" fontId="2" fillId="0" borderId="17" xfId="0" applyFont="1" applyFill="1" applyBorder="1" applyAlignment="1">
      <alignment horizontal="center" vertical="center"/>
    </xf>
    <xf numFmtId="0" fontId="2" fillId="0" borderId="17" xfId="0" applyFont="1" applyFill="1" applyBorder="1" applyAlignment="1">
      <alignment horizontal="right" vertical="center"/>
    </xf>
    <xf numFmtId="2" fontId="2" fillId="0" borderId="17" xfId="0" applyNumberFormat="1" applyFont="1" applyFill="1" applyBorder="1" applyAlignment="1">
      <alignment horizontal="right" vertical="center"/>
    </xf>
    <xf numFmtId="167" fontId="2" fillId="0" borderId="17" xfId="0" applyNumberFormat="1" applyFont="1" applyFill="1" applyBorder="1" applyAlignment="1">
      <alignment horizontal="right" vertical="center"/>
    </xf>
    <xf numFmtId="165" fontId="2" fillId="0" borderId="18" xfId="2" applyNumberFormat="1" applyFont="1" applyFill="1" applyBorder="1" applyAlignment="1">
      <alignment horizontal="right" vertical="center"/>
    </xf>
    <xf numFmtId="0" fontId="24" fillId="0" borderId="0" xfId="0" applyFont="1" applyFill="1" applyBorder="1" applyAlignment="1">
      <alignment vertical="center" wrapText="1"/>
    </xf>
    <xf numFmtId="0" fontId="2" fillId="0" borderId="16" xfId="8" applyFont="1" applyBorder="1" applyAlignment="1">
      <alignment horizontal="left" vertical="center" wrapText="1" indent="1"/>
    </xf>
    <xf numFmtId="0" fontId="23" fillId="0" borderId="0" xfId="6"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right" vertical="center"/>
    </xf>
    <xf numFmtId="2" fontId="2" fillId="0" borderId="2" xfId="0" applyNumberFormat="1" applyFont="1" applyFill="1" applyBorder="1" applyAlignment="1">
      <alignment horizontal="right" vertical="center"/>
    </xf>
    <xf numFmtId="167" fontId="2" fillId="0" borderId="2" xfId="0" applyNumberFormat="1" applyFont="1" applyFill="1" applyBorder="1" applyAlignment="1">
      <alignment horizontal="right" vertical="center"/>
    </xf>
    <xf numFmtId="165" fontId="2" fillId="0" borderId="2" xfId="2" applyNumberFormat="1" applyFont="1" applyFill="1" applyBorder="1" applyAlignment="1">
      <alignment horizontal="right" vertical="center"/>
    </xf>
    <xf numFmtId="165" fontId="2" fillId="0" borderId="3" xfId="2" applyNumberFormat="1" applyFont="1" applyFill="1" applyBorder="1" applyAlignment="1">
      <alignment horizontal="right" vertical="center"/>
    </xf>
    <xf numFmtId="0" fontId="20" fillId="0" borderId="0" xfId="0" applyFont="1" applyAlignment="1">
      <alignment vertical="center" wrapText="1"/>
    </xf>
    <xf numFmtId="0" fontId="23" fillId="0" borderId="0" xfId="6" applyFont="1" applyFill="1" applyBorder="1" applyAlignment="1">
      <alignment vertical="center"/>
    </xf>
    <xf numFmtId="0" fontId="14" fillId="0" borderId="19" xfId="1" applyBorder="1" applyAlignment="1" applyProtection="1">
      <alignment horizontal="center" vertical="center"/>
    </xf>
    <xf numFmtId="0" fontId="2" fillId="0" borderId="19" xfId="8" applyFont="1" applyBorder="1" applyAlignment="1">
      <alignment horizontal="left" vertical="center" wrapText="1" indent="1"/>
    </xf>
    <xf numFmtId="0" fontId="21" fillId="0" borderId="11" xfId="0" applyFont="1" applyBorder="1" applyAlignment="1">
      <alignment vertical="center"/>
    </xf>
    <xf numFmtId="0" fontId="21" fillId="0" borderId="0" xfId="0" applyFont="1" applyBorder="1" applyAlignment="1">
      <alignment vertical="center"/>
    </xf>
    <xf numFmtId="0" fontId="23" fillId="0" borderId="0" xfId="0" applyFont="1" applyFill="1" applyBorder="1" applyAlignment="1">
      <alignment vertical="center" wrapText="1"/>
    </xf>
    <xf numFmtId="0" fontId="21" fillId="0" borderId="0" xfId="0" applyFont="1" applyFill="1" applyBorder="1" applyAlignment="1">
      <alignment horizontal="center" vertical="center"/>
    </xf>
    <xf numFmtId="0" fontId="23" fillId="0" borderId="0" xfId="0" applyFont="1" applyFill="1" applyBorder="1" applyAlignment="1">
      <alignment horizontal="center" vertical="center"/>
    </xf>
    <xf numFmtId="166" fontId="25" fillId="0" borderId="0" xfId="0" applyNumberFormat="1" applyFont="1" applyFill="1" applyBorder="1" applyAlignment="1">
      <alignment vertical="center"/>
    </xf>
    <xf numFmtId="0" fontId="23" fillId="0" borderId="0" xfId="0" applyFont="1" applyFill="1" applyBorder="1" applyAlignment="1">
      <alignment vertical="center"/>
    </xf>
    <xf numFmtId="0" fontId="21" fillId="0" borderId="0" xfId="0" applyFont="1" applyFill="1" applyBorder="1" applyAlignment="1">
      <alignment vertical="center"/>
    </xf>
    <xf numFmtId="0" fontId="20" fillId="0" borderId="0" xfId="0" applyFont="1" applyAlignment="1">
      <alignment vertical="center"/>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6" fillId="0" borderId="0" xfId="0" applyFont="1" applyBorder="1" applyAlignment="1">
      <alignment horizontal="right" vertical="center"/>
    </xf>
    <xf numFmtId="2" fontId="23" fillId="4" borderId="20" xfId="7" applyNumberFormat="1" applyFont="1" applyFill="1" applyBorder="1" applyAlignment="1">
      <alignment horizontal="center" vertical="center"/>
    </xf>
    <xf numFmtId="0" fontId="2" fillId="0" borderId="16" xfId="0" applyFont="1" applyFill="1" applyBorder="1" applyAlignment="1">
      <alignment horizontal="right" vertical="center"/>
    </xf>
    <xf numFmtId="2" fontId="2" fillId="0" borderId="16" xfId="0" applyNumberFormat="1" applyFont="1" applyFill="1" applyBorder="1" applyAlignment="1">
      <alignment horizontal="right" vertical="center"/>
    </xf>
    <xf numFmtId="167" fontId="2" fillId="0" borderId="16" xfId="0" applyNumberFormat="1" applyFont="1" applyFill="1" applyBorder="1" applyAlignment="1">
      <alignment horizontal="right" vertical="center"/>
    </xf>
    <xf numFmtId="165" fontId="2" fillId="0" borderId="21" xfId="2" applyNumberFormat="1" applyFont="1" applyFill="1" applyBorder="1" applyAlignment="1">
      <alignment horizontal="right" vertical="center"/>
    </xf>
    <xf numFmtId="165" fontId="2" fillId="0" borderId="16" xfId="2" applyNumberFormat="1" applyFont="1" applyFill="1" applyBorder="1" applyAlignment="1">
      <alignment horizontal="right" vertical="center"/>
    </xf>
    <xf numFmtId="0" fontId="17" fillId="0" borderId="0" xfId="0" applyFont="1" applyFill="1" applyAlignment="1">
      <alignment vertical="center"/>
    </xf>
    <xf numFmtId="0" fontId="15" fillId="0" borderId="0" xfId="4" applyFont="1" applyFill="1" applyAlignment="1">
      <alignment vertical="center"/>
    </xf>
    <xf numFmtId="0" fontId="0" fillId="0" borderId="0" xfId="0" applyAlignment="1"/>
    <xf numFmtId="0" fontId="2" fillId="0" borderId="16" xfId="0" applyNumberFormat="1" applyFont="1" applyFill="1" applyBorder="1" applyAlignment="1">
      <alignment horizontal="center" vertical="center"/>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16" xfId="0" applyFont="1" applyFill="1" applyBorder="1" applyAlignment="1">
      <alignment horizontal="right" vertical="center"/>
    </xf>
    <xf numFmtId="2" fontId="26" fillId="0" borderId="16" xfId="0" applyNumberFormat="1" applyFont="1" applyFill="1" applyBorder="1" applyAlignment="1">
      <alignment horizontal="right" vertical="center"/>
    </xf>
    <xf numFmtId="167" fontId="26" fillId="0" borderId="16" xfId="0" applyNumberFormat="1" applyFont="1" applyFill="1" applyBorder="1" applyAlignment="1">
      <alignment horizontal="right" vertical="center"/>
    </xf>
    <xf numFmtId="165" fontId="26" fillId="0" borderId="21" xfId="2" applyNumberFormat="1" applyFont="1" applyFill="1" applyBorder="1" applyAlignment="1">
      <alignment horizontal="right" vertical="center"/>
    </xf>
    <xf numFmtId="0" fontId="18" fillId="0" borderId="0" xfId="0" applyFont="1" applyAlignment="1">
      <alignment vertical="center"/>
    </xf>
    <xf numFmtId="0" fontId="26" fillId="0" borderId="3" xfId="0" applyFont="1" applyFill="1" applyBorder="1" applyAlignment="1">
      <alignment horizontal="center" vertical="center"/>
    </xf>
    <xf numFmtId="167" fontId="26" fillId="0" borderId="3" xfId="7" applyNumberFormat="1" applyFont="1" applyBorder="1" applyAlignment="1">
      <alignment horizontal="left" vertical="center" indent="1"/>
    </xf>
    <xf numFmtId="1" fontId="26" fillId="0" borderId="2" xfId="7" applyNumberFormat="1" applyFont="1" applyBorder="1" applyAlignment="1">
      <alignment vertical="center"/>
    </xf>
    <xf numFmtId="1" fontId="27" fillId="7" borderId="3" xfId="7" applyNumberFormat="1" applyFont="1" applyFill="1" applyBorder="1" applyAlignment="1">
      <alignment vertical="center"/>
    </xf>
    <xf numFmtId="1" fontId="26" fillId="0" borderId="3" xfId="7" applyNumberFormat="1" applyFont="1" applyBorder="1" applyAlignment="1">
      <alignment vertical="center"/>
    </xf>
    <xf numFmtId="167" fontId="27" fillId="6" borderId="1" xfId="7" applyNumberFormat="1" applyFont="1" applyFill="1" applyBorder="1" applyAlignment="1">
      <alignment horizontal="left" vertical="center" indent="1"/>
    </xf>
    <xf numFmtId="167" fontId="26" fillId="0" borderId="2" xfId="7" applyNumberFormat="1" applyFont="1" applyBorder="1" applyAlignment="1">
      <alignment horizontal="left" vertical="center" indent="1"/>
    </xf>
    <xf numFmtId="1" fontId="27" fillId="6" borderId="1" xfId="7" applyNumberFormat="1" applyFont="1" applyFill="1" applyBorder="1" applyAlignment="1">
      <alignment vertical="center"/>
    </xf>
    <xf numFmtId="1" fontId="27" fillId="7" borderId="2" xfId="7" applyNumberFormat="1" applyFont="1" applyFill="1" applyBorder="1" applyAlignment="1">
      <alignment vertical="center"/>
    </xf>
    <xf numFmtId="0" fontId="26" fillId="0" borderId="3" xfId="0" applyFont="1" applyFill="1" applyBorder="1" applyAlignment="1">
      <alignment horizontal="right" vertical="center"/>
    </xf>
    <xf numFmtId="2" fontId="26" fillId="0" borderId="3" xfId="0" applyNumberFormat="1" applyFont="1" applyFill="1" applyBorder="1" applyAlignment="1">
      <alignment horizontal="right" vertical="center"/>
    </xf>
    <xf numFmtId="167" fontId="26" fillId="0" borderId="3" xfId="0" applyNumberFormat="1" applyFont="1" applyFill="1" applyBorder="1" applyAlignment="1">
      <alignment horizontal="right" vertical="center"/>
    </xf>
    <xf numFmtId="169" fontId="26" fillId="0" borderId="3" xfId="2" applyNumberFormat="1" applyFont="1" applyFill="1" applyBorder="1" applyAlignment="1">
      <alignment horizontal="right" vertical="center"/>
    </xf>
    <xf numFmtId="165" fontId="26" fillId="0" borderId="3" xfId="2" applyNumberFormat="1" applyFont="1" applyFill="1" applyBorder="1" applyAlignment="1">
      <alignment horizontal="right" vertical="center"/>
    </xf>
    <xf numFmtId="0" fontId="26" fillId="0" borderId="15" xfId="0" applyFont="1" applyFill="1" applyBorder="1" applyAlignment="1">
      <alignment horizontal="right" vertical="center"/>
    </xf>
    <xf numFmtId="2" fontId="26" fillId="0" borderId="15" xfId="0" applyNumberFormat="1" applyFont="1" applyFill="1" applyBorder="1" applyAlignment="1">
      <alignment horizontal="right" vertical="center"/>
    </xf>
    <xf numFmtId="167" fontId="26" fillId="0" borderId="15" xfId="0" applyNumberFormat="1" applyFont="1" applyFill="1" applyBorder="1" applyAlignment="1">
      <alignment horizontal="right" vertical="center"/>
    </xf>
    <xf numFmtId="169" fontId="26" fillId="0" borderId="15" xfId="2" applyNumberFormat="1" applyFont="1" applyFill="1" applyBorder="1" applyAlignment="1">
      <alignment horizontal="right" vertical="center"/>
    </xf>
    <xf numFmtId="168" fontId="2" fillId="0" borderId="0" xfId="0" applyNumberFormat="1" applyFont="1" applyFill="1" applyBorder="1" applyAlignment="1">
      <alignment horizontal="right" vertical="center"/>
    </xf>
    <xf numFmtId="169" fontId="26" fillId="0" borderId="16" xfId="2" applyNumberFormat="1" applyFont="1" applyFill="1" applyBorder="1" applyAlignment="1">
      <alignment horizontal="right" vertical="center"/>
    </xf>
    <xf numFmtId="165" fontId="7" fillId="0" borderId="0" xfId="2" applyNumberFormat="1" applyFont="1" applyBorder="1"/>
    <xf numFmtId="0" fontId="2" fillId="5" borderId="17" xfId="0" applyFont="1" applyFill="1" applyBorder="1" applyAlignment="1">
      <alignment horizontal="center" vertical="center" wrapText="1"/>
    </xf>
    <xf numFmtId="3" fontId="2" fillId="5" borderId="2" xfId="0" applyNumberFormat="1" applyFont="1" applyFill="1" applyBorder="1" applyAlignment="1">
      <alignment horizontal="right" vertical="center" wrapText="1"/>
    </xf>
    <xf numFmtId="0" fontId="2" fillId="0" borderId="2" xfId="0" applyFont="1" applyBorder="1" applyAlignment="1">
      <alignment vertical="center"/>
    </xf>
    <xf numFmtId="0" fontId="2" fillId="5" borderId="3" xfId="0" applyFont="1" applyFill="1" applyBorder="1" applyAlignment="1">
      <alignment horizontal="center" vertical="center" wrapText="1"/>
    </xf>
    <xf numFmtId="3" fontId="2" fillId="5" borderId="3" xfId="0" applyNumberFormat="1" applyFont="1" applyFill="1" applyBorder="1" applyAlignment="1">
      <alignment horizontal="right" vertical="center" wrapText="1"/>
    </xf>
    <xf numFmtId="0" fontId="2" fillId="0" borderId="3" xfId="0" applyFont="1" applyBorder="1" applyAlignment="1">
      <alignment vertical="center"/>
    </xf>
    <xf numFmtId="0" fontId="2" fillId="5" borderId="16" xfId="0" applyFont="1" applyFill="1" applyBorder="1" applyAlignment="1">
      <alignment horizontal="center" vertical="center" wrapText="1"/>
    </xf>
    <xf numFmtId="0" fontId="30" fillId="0" borderId="0" xfId="0" applyFont="1" applyFill="1" applyBorder="1" applyAlignment="1">
      <alignment vertical="center" wrapText="1"/>
    </xf>
    <xf numFmtId="0" fontId="18" fillId="0" borderId="0" xfId="0" applyFont="1" applyBorder="1" applyAlignment="1"/>
    <xf numFmtId="0" fontId="18" fillId="0" borderId="0" xfId="0" applyFont="1"/>
    <xf numFmtId="0" fontId="18" fillId="0" borderId="0" xfId="0" applyFont="1" applyBorder="1" applyAlignment="1">
      <alignment horizontal="center"/>
    </xf>
    <xf numFmtId="0" fontId="18" fillId="0" borderId="0" xfId="0" applyFont="1" applyAlignment="1">
      <alignment horizontal="center"/>
    </xf>
    <xf numFmtId="0" fontId="18" fillId="0" borderId="0" xfId="0" applyFont="1" applyBorder="1"/>
    <xf numFmtId="0" fontId="2" fillId="0" borderId="0" xfId="0" applyFont="1" applyBorder="1" applyAlignment="1">
      <alignment horizontal="center" vertical="center"/>
    </xf>
    <xf numFmtId="165" fontId="2" fillId="0" borderId="0" xfId="2" applyNumberFormat="1" applyFont="1" applyBorder="1"/>
    <xf numFmtId="165" fontId="18" fillId="0" borderId="0" xfId="0" applyNumberFormat="1" applyFont="1" applyBorder="1" applyAlignment="1"/>
    <xf numFmtId="0" fontId="2" fillId="0" borderId="0" xfId="0" applyFont="1" applyBorder="1" applyAlignment="1">
      <alignment horizontal="center"/>
    </xf>
    <xf numFmtId="0" fontId="18" fillId="0" borderId="0" xfId="4" applyFont="1" applyAlignment="1">
      <alignment vertical="center"/>
    </xf>
    <xf numFmtId="0" fontId="18" fillId="0" borderId="0" xfId="4" applyFont="1" applyBorder="1" applyAlignment="1">
      <alignment vertical="center"/>
    </xf>
    <xf numFmtId="0" fontId="18" fillId="0" borderId="0" xfId="0" applyFont="1" applyAlignment="1">
      <alignment horizontal="left" vertical="center"/>
    </xf>
    <xf numFmtId="0" fontId="18" fillId="0" borderId="0" xfId="4" applyFont="1" applyAlignment="1">
      <alignment horizontal="center" vertical="center"/>
    </xf>
    <xf numFmtId="2" fontId="18" fillId="0" borderId="2" xfId="4" applyNumberFormat="1" applyFont="1" applyBorder="1" applyAlignment="1">
      <alignment horizontal="right" vertical="center"/>
    </xf>
    <xf numFmtId="2" fontId="18" fillId="0" borderId="3" xfId="4" applyNumberFormat="1" applyFont="1" applyBorder="1" applyAlignment="1">
      <alignment horizontal="right" vertical="center"/>
    </xf>
    <xf numFmtId="0" fontId="2" fillId="0" borderId="0" xfId="4" applyFont="1" applyBorder="1" applyAlignment="1">
      <alignment vertical="center"/>
    </xf>
    <xf numFmtId="2" fontId="18" fillId="0" borderId="15" xfId="4" applyNumberFormat="1" applyFont="1" applyBorder="1" applyAlignment="1">
      <alignment horizontal="right" vertical="center"/>
    </xf>
    <xf numFmtId="3" fontId="2" fillId="5" borderId="16" xfId="0" applyNumberFormat="1" applyFont="1" applyFill="1" applyBorder="1" applyAlignment="1">
      <alignment horizontal="right" vertical="center" wrapText="1"/>
    </xf>
    <xf numFmtId="0" fontId="2" fillId="0" borderId="16" xfId="0" applyFont="1" applyBorder="1" applyAlignment="1">
      <alignment vertical="center"/>
    </xf>
    <xf numFmtId="2" fontId="18" fillId="0" borderId="16" xfId="4" applyNumberFormat="1" applyFont="1" applyBorder="1" applyAlignment="1">
      <alignment horizontal="right" vertical="center"/>
    </xf>
    <xf numFmtId="165" fontId="26" fillId="0" borderId="16" xfId="2" applyNumberFormat="1" applyFont="1" applyFill="1" applyBorder="1" applyAlignment="1">
      <alignment horizontal="right" vertical="center"/>
    </xf>
    <xf numFmtId="3" fontId="2" fillId="8" borderId="2" xfId="0" applyNumberFormat="1" applyFont="1" applyFill="1" applyBorder="1" applyAlignment="1">
      <alignment horizontal="right" vertical="center" wrapText="1"/>
    </xf>
    <xf numFmtId="3" fontId="2" fillId="8" borderId="3" xfId="0" applyNumberFormat="1" applyFont="1" applyFill="1" applyBorder="1" applyAlignment="1">
      <alignment horizontal="right" vertical="center" wrapText="1"/>
    </xf>
    <xf numFmtId="3" fontId="2" fillId="8" borderId="16" xfId="0" applyNumberFormat="1" applyFont="1" applyFill="1" applyBorder="1" applyAlignment="1">
      <alignment horizontal="right" vertical="center" wrapText="1"/>
    </xf>
    <xf numFmtId="3" fontId="8" fillId="8" borderId="2" xfId="0" applyNumberFormat="1" applyFont="1" applyFill="1" applyBorder="1" applyAlignment="1">
      <alignment horizontal="right" vertical="center" wrapText="1"/>
    </xf>
    <xf numFmtId="3" fontId="8" fillId="8" borderId="3" xfId="0" applyNumberFormat="1" applyFont="1" applyFill="1" applyBorder="1" applyAlignment="1">
      <alignment horizontal="right" vertical="center" wrapText="1"/>
    </xf>
    <xf numFmtId="3" fontId="8" fillId="8" borderId="16" xfId="0" applyNumberFormat="1" applyFont="1" applyFill="1" applyBorder="1" applyAlignment="1">
      <alignment horizontal="right" vertical="center" wrapText="1"/>
    </xf>
    <xf numFmtId="2" fontId="18" fillId="8" borderId="2" xfId="4" applyNumberFormat="1" applyFont="1" applyFill="1" applyBorder="1" applyAlignment="1">
      <alignment horizontal="right" vertical="center"/>
    </xf>
    <xf numFmtId="2" fontId="18" fillId="8" borderId="3" xfId="4" applyNumberFormat="1" applyFont="1" applyFill="1" applyBorder="1" applyAlignment="1">
      <alignment horizontal="right" vertical="center"/>
    </xf>
    <xf numFmtId="2" fontId="31" fillId="8" borderId="2" xfId="4" applyNumberFormat="1" applyFont="1" applyFill="1" applyBorder="1" applyAlignment="1">
      <alignment horizontal="right" vertical="center"/>
    </xf>
    <xf numFmtId="2" fontId="31" fillId="8" borderId="3" xfId="4" applyNumberFormat="1" applyFont="1" applyFill="1" applyBorder="1" applyAlignment="1">
      <alignment horizontal="right" vertical="center"/>
    </xf>
    <xf numFmtId="164" fontId="2" fillId="5" borderId="3" xfId="2" applyFont="1" applyFill="1" applyBorder="1" applyAlignment="1">
      <alignment horizontal="right" vertical="center" wrapText="1"/>
    </xf>
    <xf numFmtId="164" fontId="2" fillId="6" borderId="3" xfId="2" applyFont="1" applyFill="1" applyBorder="1" applyAlignment="1">
      <alignment horizontal="right" vertical="center" wrapText="1"/>
    </xf>
    <xf numFmtId="164" fontId="8" fillId="6" borderId="3" xfId="2" applyFont="1" applyFill="1" applyBorder="1" applyAlignment="1">
      <alignment horizontal="right" vertical="center" wrapText="1"/>
    </xf>
    <xf numFmtId="2" fontId="18" fillId="6" borderId="3" xfId="4" applyNumberFormat="1" applyFont="1" applyFill="1" applyBorder="1" applyAlignment="1">
      <alignment horizontal="right" vertical="center"/>
    </xf>
    <xf numFmtId="2" fontId="31" fillId="6" borderId="3" xfId="4" applyNumberFormat="1" applyFont="1" applyFill="1" applyBorder="1" applyAlignment="1">
      <alignment horizontal="right" vertical="center"/>
    </xf>
    <xf numFmtId="2" fontId="18" fillId="6" borderId="16" xfId="4" applyNumberFormat="1" applyFont="1" applyFill="1" applyBorder="1" applyAlignment="1">
      <alignment horizontal="right" vertical="center"/>
    </xf>
    <xf numFmtId="2" fontId="31" fillId="6" borderId="16" xfId="4" applyNumberFormat="1" applyFont="1" applyFill="1" applyBorder="1" applyAlignment="1">
      <alignment horizontal="right" vertical="center"/>
    </xf>
    <xf numFmtId="2" fontId="18" fillId="6" borderId="15" xfId="4" applyNumberFormat="1" applyFont="1" applyFill="1" applyBorder="1" applyAlignment="1">
      <alignment horizontal="right" vertical="center"/>
    </xf>
    <xf numFmtId="2" fontId="31" fillId="6" borderId="15" xfId="4" applyNumberFormat="1" applyFont="1" applyFill="1" applyBorder="1" applyAlignment="1">
      <alignment horizontal="right" vertical="center"/>
    </xf>
    <xf numFmtId="0" fontId="8" fillId="4" borderId="1"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9" fillId="6" borderId="1" xfId="0" applyFont="1" applyFill="1" applyBorder="1" applyAlignment="1">
      <alignment horizontal="right" vertical="center"/>
    </xf>
    <xf numFmtId="0" fontId="28" fillId="6" borderId="1" xfId="0" applyFont="1" applyFill="1" applyBorder="1" applyAlignment="1">
      <alignment horizontal="right" vertical="center"/>
    </xf>
    <xf numFmtId="0" fontId="29" fillId="0" borderId="17" xfId="0" applyFont="1" applyFill="1" applyBorder="1" applyAlignment="1">
      <alignment horizontal="right" vertical="center"/>
    </xf>
    <xf numFmtId="0" fontId="28" fillId="0" borderId="17" xfId="0" applyFont="1" applyBorder="1" applyAlignment="1">
      <alignment horizontal="right" vertical="center"/>
    </xf>
    <xf numFmtId="0" fontId="29" fillId="0" borderId="16" xfId="0" applyFont="1" applyFill="1" applyBorder="1" applyAlignment="1">
      <alignment horizontal="right" vertical="center"/>
    </xf>
    <xf numFmtId="0" fontId="28" fillId="0" borderId="16" xfId="0" applyFont="1" applyBorder="1" applyAlignment="1">
      <alignment horizontal="right" vertical="center"/>
    </xf>
    <xf numFmtId="0" fontId="29" fillId="0" borderId="16" xfId="0" applyFont="1" applyBorder="1" applyAlignment="1">
      <alignment horizontal="right" vertical="center"/>
    </xf>
    <xf numFmtId="0" fontId="27" fillId="6" borderId="1" xfId="0" applyFont="1" applyFill="1" applyBorder="1" applyAlignment="1">
      <alignment horizontal="left" vertical="center" wrapText="1" indent="1"/>
    </xf>
    <xf numFmtId="0" fontId="2" fillId="0" borderId="2" xfId="0" applyFont="1" applyFill="1" applyBorder="1" applyAlignment="1">
      <alignment horizontal="left" vertical="center" wrapText="1" indent="1"/>
    </xf>
    <xf numFmtId="0" fontId="2" fillId="0" borderId="15" xfId="0" applyFont="1" applyFill="1" applyBorder="1" applyAlignment="1">
      <alignment horizontal="left" vertical="center" wrapText="1" indent="1"/>
    </xf>
    <xf numFmtId="0" fontId="28" fillId="6" borderId="1" xfId="0" applyFont="1" applyFill="1" applyBorder="1" applyAlignment="1">
      <alignment horizontal="left" vertical="center" indent="1"/>
    </xf>
    <xf numFmtId="2" fontId="24" fillId="0" borderId="0" xfId="0" applyNumberFormat="1" applyFont="1" applyFill="1" applyBorder="1" applyAlignment="1">
      <alignment vertical="center" wrapText="1"/>
    </xf>
    <xf numFmtId="166" fontId="24" fillId="0" borderId="0" xfId="11" applyNumberFormat="1" applyFont="1" applyFill="1" applyBorder="1" applyAlignment="1">
      <alignment vertical="center" wrapText="1"/>
    </xf>
    <xf numFmtId="0" fontId="2" fillId="0" borderId="15" xfId="8" applyFont="1" applyBorder="1" applyAlignment="1">
      <alignment horizontal="center" vertical="center"/>
    </xf>
    <xf numFmtId="0" fontId="37" fillId="0" borderId="0" xfId="4" applyFont="1" applyFill="1" applyAlignment="1">
      <alignment vertical="center"/>
    </xf>
    <xf numFmtId="0" fontId="37" fillId="0" borderId="0" xfId="0" applyFont="1" applyFill="1" applyAlignment="1">
      <alignment horizontal="left" vertical="center"/>
    </xf>
    <xf numFmtId="0" fontId="37" fillId="0" borderId="0" xfId="4" applyFont="1" applyFill="1" applyAlignment="1">
      <alignment horizontal="center" vertical="center"/>
    </xf>
    <xf numFmtId="0" fontId="37" fillId="0" borderId="0" xfId="0" applyFont="1" applyFill="1" applyAlignment="1">
      <alignment vertical="center"/>
    </xf>
    <xf numFmtId="0" fontId="38" fillId="0" borderId="0" xfId="0" applyFont="1" applyFill="1" applyBorder="1" applyAlignment="1">
      <alignment horizontal="left" vertical="center"/>
    </xf>
    <xf numFmtId="165" fontId="38" fillId="0" borderId="0" xfId="0" applyNumberFormat="1" applyFont="1" applyFill="1" applyAlignment="1">
      <alignment vertical="center"/>
    </xf>
    <xf numFmtId="165" fontId="38" fillId="0" borderId="0" xfId="0" applyNumberFormat="1" applyFont="1" applyFill="1" applyAlignment="1">
      <alignment horizontal="center" vertical="center"/>
    </xf>
    <xf numFmtId="0" fontId="38" fillId="0" borderId="0" xfId="0" applyFont="1" applyFill="1" applyAlignment="1">
      <alignment horizontal="left" vertical="center"/>
    </xf>
    <xf numFmtId="0" fontId="37" fillId="0" borderId="0" xfId="4" applyFont="1" applyAlignment="1">
      <alignment vertical="center"/>
    </xf>
    <xf numFmtId="0" fontId="37" fillId="0" borderId="0" xfId="0" applyFont="1" applyAlignment="1">
      <alignment horizontal="left" vertical="center"/>
    </xf>
    <xf numFmtId="0" fontId="37" fillId="0" borderId="0" xfId="4" applyFont="1" applyAlignment="1">
      <alignment horizontal="center" vertical="center"/>
    </xf>
    <xf numFmtId="0" fontId="37" fillId="0" borderId="0" xfId="0" applyFont="1" applyAlignment="1">
      <alignment vertical="center"/>
    </xf>
    <xf numFmtId="0" fontId="39" fillId="0" borderId="0" xfId="0" applyFont="1" applyFill="1" applyBorder="1" applyAlignment="1">
      <alignment vertical="center" wrapText="1"/>
    </xf>
    <xf numFmtId="0" fontId="40" fillId="0" borderId="0" xfId="0" applyFont="1" applyAlignment="1">
      <alignment horizontal="left" vertical="center"/>
    </xf>
    <xf numFmtId="3" fontId="2" fillId="6" borderId="15" xfId="0" applyNumberFormat="1" applyFont="1" applyFill="1" applyBorder="1" applyAlignment="1">
      <alignment horizontal="right" vertical="center" wrapText="1"/>
    </xf>
    <xf numFmtId="3" fontId="2" fillId="0" borderId="15" xfId="0" applyNumberFormat="1" applyFont="1" applyFill="1" applyBorder="1" applyAlignment="1">
      <alignment horizontal="right" vertical="center" wrapText="1"/>
    </xf>
    <xf numFmtId="0" fontId="2" fillId="0" borderId="15" xfId="0" applyFont="1" applyFill="1" applyBorder="1" applyAlignment="1">
      <alignment vertical="center"/>
    </xf>
    <xf numFmtId="3" fontId="8" fillId="6" borderId="15" xfId="0" applyNumberFormat="1" applyFont="1" applyFill="1" applyBorder="1" applyAlignment="1">
      <alignment horizontal="right" vertical="center" wrapText="1"/>
    </xf>
    <xf numFmtId="0" fontId="42" fillId="0" borderId="0" xfId="8" applyFont="1" applyAlignment="1">
      <alignment horizontal="right" vertical="center"/>
    </xf>
    <xf numFmtId="0" fontId="16" fillId="0" borderId="0" xfId="0" applyFont="1" applyAlignment="1">
      <alignment horizontal="left" vertical="center" wrapText="1"/>
    </xf>
    <xf numFmtId="0" fontId="38" fillId="0" borderId="0" xfId="0" applyFont="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7" fillId="0" borderId="0" xfId="0" applyFont="1" applyAlignment="1">
      <alignment horizontal="left" vertical="center" wrapText="1"/>
    </xf>
    <xf numFmtId="0" fontId="41" fillId="0" borderId="0" xfId="0" applyFont="1" applyAlignment="1">
      <alignment horizontal="left" vertical="center" wrapText="1"/>
    </xf>
    <xf numFmtId="0" fontId="28" fillId="0" borderId="0" xfId="0" applyFont="1" applyFill="1" applyBorder="1" applyAlignment="1">
      <alignment horizontal="center" vertical="center" wrapText="1"/>
    </xf>
    <xf numFmtId="0" fontId="20" fillId="0" borderId="0" xfId="0" applyFont="1" applyAlignment="1">
      <alignment horizontal="left" wrapText="1"/>
    </xf>
    <xf numFmtId="0" fontId="15" fillId="0" borderId="0" xfId="0" applyFont="1" applyAlignment="1">
      <alignment horizontal="left" vertical="center" wrapText="1"/>
    </xf>
    <xf numFmtId="0" fontId="8" fillId="7" borderId="0" xfId="0" applyFont="1" applyFill="1" applyBorder="1" applyAlignment="1">
      <alignment horizontal="center" vertical="center" wrapText="1"/>
    </xf>
    <xf numFmtId="3" fontId="2" fillId="8" borderId="15" xfId="0" applyNumberFormat="1" applyFont="1" applyFill="1" applyBorder="1" applyAlignment="1">
      <alignment horizontal="right" vertical="center" wrapText="1"/>
    </xf>
    <xf numFmtId="164" fontId="2" fillId="8" borderId="3" xfId="2" applyFont="1" applyFill="1" applyBorder="1" applyAlignment="1">
      <alignment horizontal="right" vertical="center" wrapText="1"/>
    </xf>
    <xf numFmtId="2" fontId="18" fillId="8" borderId="16" xfId="4" applyNumberFormat="1" applyFont="1" applyFill="1" applyBorder="1" applyAlignment="1">
      <alignment horizontal="right" vertical="center"/>
    </xf>
    <xf numFmtId="2" fontId="18" fillId="8" borderId="15" xfId="4" applyNumberFormat="1" applyFont="1" applyFill="1" applyBorder="1" applyAlignment="1">
      <alignment horizontal="right" vertical="center"/>
    </xf>
  </cellXfs>
  <cellStyles count="12">
    <cellStyle name="Lien hypertexte" xfId="1" builtinId="8"/>
    <cellStyle name="Milliers" xfId="2" builtinId="3"/>
    <cellStyle name="Milliers 2" xfId="3" xr:uid="{00000000-0005-0000-0000-000002000000}"/>
    <cellStyle name="Normal" xfId="0" builtinId="0"/>
    <cellStyle name="Normal 2" xfId="4" xr:uid="{00000000-0005-0000-0000-000004000000}"/>
    <cellStyle name="Normal 2 2" xfId="5" xr:uid="{00000000-0005-0000-0000-000005000000}"/>
    <cellStyle name="Normal 2 2 2" xfId="6" xr:uid="{00000000-0005-0000-0000-000006000000}"/>
    <cellStyle name="Normal 3" xfId="7" xr:uid="{00000000-0005-0000-0000-000007000000}"/>
    <cellStyle name="Normal 4" xfId="8" xr:uid="{00000000-0005-0000-0000-000008000000}"/>
    <cellStyle name="Normal 5" xfId="9" xr:uid="{00000000-0005-0000-0000-000009000000}"/>
    <cellStyle name="Normal 6" xfId="10" xr:uid="{00000000-0005-0000-0000-00000A000000}"/>
    <cellStyle name="Pourcentage" xfId="11" builtinId="5"/>
  </cellStyles>
  <dxfs count="0"/>
  <tableStyles count="0" defaultTableStyle="TableStyleMedium9"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388620</xdr:colOff>
      <xdr:row>1</xdr:row>
      <xdr:rowOff>83820</xdr:rowOff>
    </xdr:from>
    <xdr:to>
      <xdr:col>4</xdr:col>
      <xdr:colOff>1534795</xdr:colOff>
      <xdr:row>4</xdr:row>
      <xdr:rowOff>10795</xdr:rowOff>
    </xdr:to>
    <xdr:pic>
      <xdr:nvPicPr>
        <xdr:cNvPr id="1029" name="Image 1" descr="logo_FR.JPG">
          <a:extLst>
            <a:ext uri="{FF2B5EF4-FFF2-40B4-BE49-F238E27FC236}">
              <a16:creationId xmlns:a16="http://schemas.microsoft.com/office/drawing/2014/main" id="{00000000-0008-0000-0000-000005040000}"/>
            </a:ext>
          </a:extLst>
        </xdr:cNvPr>
        <xdr:cNvPicPr>
          <a:picLocks noChangeAspect="1"/>
        </xdr:cNvPicPr>
      </xdr:nvPicPr>
      <xdr:blipFill>
        <a:blip xmlns:r="http://schemas.openxmlformats.org/officeDocument/2006/relationships" r:embed="rId1" cstate="print"/>
        <a:srcRect/>
        <a:stretch>
          <a:fillRect/>
        </a:stretch>
      </xdr:blipFill>
      <xdr:spPr bwMode="auto">
        <a:xfrm>
          <a:off x="6507480" y="259080"/>
          <a:ext cx="1143000" cy="4800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ndicateurs">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2"/>
  <sheetViews>
    <sheetView showGridLines="0" tabSelected="1" zoomScaleNormal="100" workbookViewId="0"/>
  </sheetViews>
  <sheetFormatPr baseColWidth="10" defaultColWidth="11.19921875" defaultRowHeight="14.25"/>
  <cols>
    <col min="1" max="1" width="2.19921875" style="43" customWidth="1"/>
    <col min="2" max="2" width="5.796875" style="43" customWidth="1"/>
    <col min="3" max="3" width="55.09765625" style="43" customWidth="1"/>
    <col min="4" max="4" width="9.09765625" style="43" customWidth="1"/>
    <col min="5" max="5" width="18.5" style="43" customWidth="1"/>
    <col min="6" max="6" width="3.3984375" style="43" customWidth="1"/>
    <col min="7" max="8" width="11.19921875" style="43"/>
    <col min="9" max="16384" width="11.19921875" style="28"/>
  </cols>
  <sheetData>
    <row r="1" spans="2:256">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c r="IU1" s="43"/>
      <c r="IV1" s="43"/>
    </row>
    <row r="2" spans="2:256" ht="15">
      <c r="B2" s="1" t="s">
        <v>15</v>
      </c>
      <c r="C2" s="1"/>
      <c r="D2" s="1"/>
      <c r="E2" s="1"/>
      <c r="F2" s="1"/>
      <c r="G2" s="1"/>
      <c r="H2" s="1"/>
      <c r="I2" s="1"/>
      <c r="J2" s="1"/>
      <c r="K2" s="1"/>
      <c r="L2" s="1"/>
      <c r="M2" s="1"/>
      <c r="N2" s="1"/>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c r="HD2" s="43"/>
      <c r="HE2" s="43"/>
      <c r="HF2" s="43"/>
      <c r="HG2" s="43"/>
      <c r="HH2" s="43"/>
      <c r="HI2" s="43"/>
      <c r="HJ2" s="43"/>
      <c r="HK2" s="43"/>
      <c r="HL2" s="43"/>
      <c r="HM2" s="43"/>
      <c r="HN2" s="43"/>
      <c r="HO2" s="43"/>
      <c r="HP2" s="43"/>
      <c r="HQ2" s="43"/>
      <c r="HR2" s="43"/>
      <c r="HS2" s="43"/>
      <c r="HT2" s="43"/>
      <c r="HU2" s="43"/>
      <c r="HV2" s="43"/>
      <c r="HW2" s="43"/>
      <c r="HX2" s="43"/>
      <c r="HY2" s="43"/>
      <c r="HZ2" s="43"/>
      <c r="IA2" s="43"/>
      <c r="IB2" s="43"/>
      <c r="IC2" s="43"/>
      <c r="ID2" s="43"/>
      <c r="IE2" s="43"/>
      <c r="IF2" s="43"/>
      <c r="IG2" s="43"/>
      <c r="IH2" s="43"/>
      <c r="II2" s="43"/>
      <c r="IJ2" s="43"/>
      <c r="IK2" s="43"/>
      <c r="IL2" s="43"/>
      <c r="IM2" s="43"/>
      <c r="IN2" s="43"/>
      <c r="IO2" s="43"/>
      <c r="IP2" s="43"/>
      <c r="IQ2" s="43"/>
      <c r="IR2" s="43"/>
      <c r="IS2" s="43"/>
      <c r="IT2" s="43"/>
      <c r="IU2" s="43"/>
      <c r="IV2" s="43"/>
    </row>
    <row r="3" spans="2:256">
      <c r="B3" s="44" t="s">
        <v>2</v>
      </c>
      <c r="D3" s="45"/>
      <c r="E3" s="31"/>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c r="IE3" s="43"/>
      <c r="IF3" s="43"/>
      <c r="IG3" s="43"/>
      <c r="IH3" s="43"/>
      <c r="II3" s="43"/>
      <c r="IJ3" s="43"/>
      <c r="IK3" s="43"/>
      <c r="IL3" s="43"/>
      <c r="IM3" s="43"/>
      <c r="IN3" s="43"/>
      <c r="IO3" s="43"/>
      <c r="IP3" s="43"/>
      <c r="IQ3" s="43"/>
      <c r="IR3" s="43"/>
      <c r="IS3" s="43"/>
      <c r="IT3" s="43"/>
      <c r="IU3" s="43"/>
      <c r="IV3" s="43"/>
    </row>
    <row r="4" spans="2:256">
      <c r="B4" s="44"/>
      <c r="D4" s="45"/>
      <c r="E4" s="31"/>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2:256">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2:256" ht="22.7" customHeight="1">
      <c r="B6" s="2" t="s">
        <v>3</v>
      </c>
      <c r="C6" s="2" t="s">
        <v>4</v>
      </c>
      <c r="D6" s="2" t="s">
        <v>5</v>
      </c>
      <c r="E6" s="2" t="s">
        <v>6</v>
      </c>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2:256" ht="33.75" customHeight="1">
      <c r="B7" s="3">
        <f>1</f>
        <v>1</v>
      </c>
      <c r="C7" s="4" t="s">
        <v>18</v>
      </c>
      <c r="D7" s="5" t="s">
        <v>5</v>
      </c>
      <c r="E7" s="4" t="s">
        <v>17</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2:256" ht="33.75" customHeight="1">
      <c r="B8" s="6">
        <f>B7+1</f>
        <v>2</v>
      </c>
      <c r="C8" s="7" t="s">
        <v>36</v>
      </c>
      <c r="D8" s="8" t="s">
        <v>5</v>
      </c>
      <c r="E8" s="9" t="s">
        <v>35</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2:256" ht="33.75" customHeight="1">
      <c r="B9" s="6">
        <f t="shared" ref="B9:B11" si="0">B8+1</f>
        <v>3</v>
      </c>
      <c r="C9" s="7" t="s">
        <v>22</v>
      </c>
      <c r="D9" s="8" t="s">
        <v>5</v>
      </c>
      <c r="E9" s="7" t="s">
        <v>19</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2:256" ht="33.75" customHeight="1">
      <c r="B10" s="6">
        <f t="shared" si="0"/>
        <v>4</v>
      </c>
      <c r="C10" s="67" t="s">
        <v>24</v>
      </c>
      <c r="D10" s="8" t="s">
        <v>5</v>
      </c>
      <c r="E10" s="7" t="s">
        <v>28</v>
      </c>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c r="IJ10" s="43"/>
      <c r="IK10" s="43"/>
      <c r="IL10" s="43"/>
      <c r="IM10" s="43"/>
      <c r="IN10" s="43"/>
      <c r="IO10" s="43"/>
      <c r="IP10" s="43"/>
      <c r="IQ10" s="43"/>
      <c r="IR10" s="43"/>
      <c r="IS10" s="43"/>
      <c r="IT10" s="43"/>
      <c r="IU10" s="43"/>
      <c r="IV10" s="43"/>
    </row>
    <row r="11" spans="2:256" ht="33.75" customHeight="1">
      <c r="B11" s="192">
        <f t="shared" si="0"/>
        <v>5</v>
      </c>
      <c r="C11" s="52" t="s">
        <v>27</v>
      </c>
      <c r="D11" s="77" t="s">
        <v>5</v>
      </c>
      <c r="E11" s="78" t="s">
        <v>20</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c r="IJ11" s="43"/>
      <c r="IK11" s="43"/>
      <c r="IL11" s="43"/>
      <c r="IM11" s="43"/>
      <c r="IN11" s="43"/>
      <c r="IO11" s="43"/>
      <c r="IP11" s="43"/>
      <c r="IQ11" s="43"/>
      <c r="IR11" s="43"/>
      <c r="IS11" s="43"/>
      <c r="IT11" s="43"/>
      <c r="IU11" s="43"/>
      <c r="IV11" s="43"/>
    </row>
    <row r="12" spans="2:256" ht="14.25" customHeight="1">
      <c r="B12" s="28"/>
      <c r="C12" s="28"/>
      <c r="D12" s="28"/>
      <c r="E12" s="28"/>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c r="IO12" s="43"/>
      <c r="IP12" s="43"/>
      <c r="IQ12" s="43"/>
      <c r="IR12" s="43"/>
      <c r="IS12" s="43"/>
      <c r="IT12" s="43"/>
      <c r="IU12" s="43"/>
      <c r="IV12" s="43"/>
    </row>
    <row r="13" spans="2:256" ht="5.25" customHeight="1">
      <c r="B13" s="10"/>
      <c r="C13" s="11"/>
      <c r="D13" s="11"/>
      <c r="E13" s="46"/>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c r="IG13" s="43"/>
      <c r="IH13" s="43"/>
      <c r="II13" s="43"/>
      <c r="IJ13" s="43"/>
      <c r="IK13" s="43"/>
      <c r="IL13" s="43"/>
      <c r="IM13" s="43"/>
      <c r="IN13" s="43"/>
      <c r="IO13" s="43"/>
      <c r="IP13" s="43"/>
      <c r="IQ13" s="43"/>
      <c r="IR13" s="43"/>
      <c r="IS13" s="43"/>
      <c r="IT13" s="43"/>
      <c r="IU13" s="43"/>
      <c r="IV13" s="43"/>
    </row>
    <row r="14" spans="2:256" ht="17.45" customHeight="1">
      <c r="B14" s="12" t="s">
        <v>38</v>
      </c>
      <c r="C14" s="13"/>
      <c r="D14" s="13"/>
      <c r="E14" s="47"/>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3"/>
      <c r="IH14" s="43"/>
      <c r="II14" s="43"/>
      <c r="IJ14" s="43"/>
      <c r="IK14" s="43"/>
      <c r="IL14" s="43"/>
      <c r="IM14" s="43"/>
      <c r="IN14" s="43"/>
      <c r="IO14" s="43"/>
      <c r="IP14" s="43"/>
      <c r="IQ14" s="43"/>
      <c r="IR14" s="43"/>
      <c r="IS14" s="43"/>
      <c r="IT14" s="43"/>
      <c r="IU14" s="43"/>
      <c r="IV14" s="43"/>
    </row>
    <row r="15" spans="2:256" ht="5.25" customHeight="1">
      <c r="B15" s="14"/>
      <c r="C15" s="15"/>
      <c r="D15" s="15"/>
      <c r="E15" s="48"/>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c r="IG15" s="43"/>
      <c r="IH15" s="43"/>
      <c r="II15" s="43"/>
      <c r="IJ15" s="43"/>
      <c r="IK15" s="43"/>
      <c r="IL15" s="43"/>
      <c r="IM15" s="43"/>
      <c r="IN15" s="43"/>
      <c r="IO15" s="43"/>
      <c r="IP15" s="43"/>
      <c r="IQ15" s="43"/>
      <c r="IR15" s="43"/>
      <c r="IS15" s="43"/>
      <c r="IT15" s="43"/>
      <c r="IU15" s="43"/>
      <c r="IV15" s="43"/>
    </row>
    <row r="16" spans="2:256" ht="10.5" customHeight="1">
      <c r="B16" s="49"/>
      <c r="C16" s="11"/>
      <c r="D16" s="11"/>
      <c r="E16" s="11"/>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c r="IO16" s="43"/>
      <c r="IP16" s="43"/>
      <c r="IQ16" s="43"/>
      <c r="IR16" s="43"/>
      <c r="IS16" s="43"/>
      <c r="IT16" s="43"/>
      <c r="IU16" s="43"/>
      <c r="IV16" s="43"/>
    </row>
    <row r="17" spans="5:256" ht="12.75" customHeight="1">
      <c r="E17" s="211" t="s">
        <v>67</v>
      </c>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43"/>
      <c r="FE17" s="43"/>
      <c r="FF17" s="43"/>
      <c r="FG17" s="43"/>
      <c r="FH17" s="43"/>
      <c r="FI17" s="43"/>
      <c r="FJ17" s="43"/>
      <c r="FK17" s="43"/>
      <c r="FL17" s="43"/>
      <c r="FM17" s="43"/>
      <c r="FN17" s="43"/>
      <c r="FO17" s="43"/>
      <c r="FP17" s="43"/>
      <c r="FQ17" s="43"/>
      <c r="FR17" s="43"/>
      <c r="FS17" s="43"/>
      <c r="FT17" s="43"/>
      <c r="FU17" s="43"/>
      <c r="FV17" s="43"/>
      <c r="FW17" s="43"/>
      <c r="FX17" s="43"/>
      <c r="FY17" s="43"/>
      <c r="FZ17" s="43"/>
      <c r="GA17" s="43"/>
      <c r="GB17" s="43"/>
      <c r="GC17" s="43"/>
      <c r="GD17" s="43"/>
      <c r="GE17" s="43"/>
      <c r="GF17" s="43"/>
      <c r="GG17" s="43"/>
      <c r="GH17" s="43"/>
      <c r="GI17" s="43"/>
      <c r="GJ17" s="43"/>
      <c r="GK17" s="43"/>
      <c r="GL17" s="43"/>
      <c r="GM17" s="43"/>
      <c r="GN17" s="43"/>
      <c r="GO17" s="43"/>
      <c r="GP17" s="43"/>
      <c r="GQ17" s="43"/>
      <c r="GR17" s="43"/>
      <c r="GS17" s="43"/>
      <c r="GT17" s="43"/>
      <c r="GU17" s="43"/>
      <c r="GV17" s="43"/>
      <c r="GW17" s="43"/>
      <c r="GX17" s="43"/>
      <c r="GY17" s="43"/>
      <c r="GZ17" s="43"/>
      <c r="HA17" s="43"/>
      <c r="HB17" s="43"/>
      <c r="HC17" s="43"/>
      <c r="HD17" s="43"/>
      <c r="HE17" s="43"/>
      <c r="HF17" s="43"/>
      <c r="HG17" s="43"/>
      <c r="HH17" s="43"/>
      <c r="HI17" s="43"/>
      <c r="HJ17" s="43"/>
      <c r="HK17" s="43"/>
      <c r="HL17" s="43"/>
      <c r="HM17" s="43"/>
      <c r="HN17" s="43"/>
      <c r="HO17" s="43"/>
      <c r="HP17" s="43"/>
      <c r="HQ17" s="43"/>
      <c r="HR17" s="43"/>
      <c r="HS17" s="43"/>
      <c r="HT17" s="43"/>
      <c r="HU17" s="43"/>
      <c r="HV17" s="43"/>
      <c r="HW17" s="43"/>
      <c r="HX17" s="43"/>
      <c r="HY17" s="43"/>
      <c r="HZ17" s="43"/>
      <c r="IA17" s="43"/>
      <c r="IB17" s="43"/>
      <c r="IC17" s="43"/>
      <c r="ID17" s="43"/>
      <c r="IE17" s="43"/>
      <c r="IF17" s="43"/>
      <c r="IG17" s="43"/>
      <c r="IH17" s="43"/>
      <c r="II17" s="43"/>
      <c r="IJ17" s="43"/>
      <c r="IK17" s="43"/>
      <c r="IL17" s="43"/>
      <c r="IM17" s="43"/>
      <c r="IN17" s="43"/>
      <c r="IO17" s="43"/>
      <c r="IP17" s="43"/>
      <c r="IQ17" s="43"/>
      <c r="IR17" s="43"/>
      <c r="IS17" s="43"/>
      <c r="IT17" s="43"/>
      <c r="IU17" s="43"/>
      <c r="IV17" s="43"/>
    </row>
    <row r="18" spans="5:256">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c r="IG18" s="43"/>
      <c r="IH18" s="43"/>
      <c r="II18" s="43"/>
      <c r="IJ18" s="43"/>
      <c r="IK18" s="43"/>
      <c r="IL18" s="43"/>
      <c r="IM18" s="43"/>
      <c r="IN18" s="43"/>
      <c r="IO18" s="43"/>
      <c r="IP18" s="43"/>
      <c r="IQ18" s="43"/>
      <c r="IR18" s="43"/>
      <c r="IS18" s="43"/>
      <c r="IT18" s="43"/>
      <c r="IU18" s="43"/>
      <c r="IV18" s="43"/>
    </row>
    <row r="19" spans="5:256" ht="9" customHeight="1">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43"/>
      <c r="FE19" s="43"/>
      <c r="FF19" s="43"/>
      <c r="FG19" s="43"/>
      <c r="FH19" s="43"/>
      <c r="FI19" s="43"/>
      <c r="FJ19" s="43"/>
      <c r="FK19" s="43"/>
      <c r="FL19" s="43"/>
      <c r="FM19" s="43"/>
      <c r="FN19" s="43"/>
      <c r="FO19" s="43"/>
      <c r="FP19" s="43"/>
      <c r="FQ19" s="43"/>
      <c r="FR19" s="43"/>
      <c r="FS19" s="43"/>
      <c r="FT19" s="43"/>
      <c r="FU19" s="43"/>
      <c r="FV19" s="43"/>
      <c r="FW19" s="43"/>
      <c r="FX19" s="43"/>
      <c r="FY19" s="43"/>
      <c r="FZ19" s="43"/>
      <c r="GA19" s="43"/>
      <c r="GB19" s="43"/>
      <c r="GC19" s="43"/>
      <c r="GD19" s="43"/>
      <c r="GE19" s="43"/>
      <c r="GF19" s="43"/>
      <c r="GG19" s="43"/>
      <c r="GH19" s="43"/>
      <c r="GI19" s="43"/>
      <c r="GJ19" s="43"/>
      <c r="GK19" s="43"/>
      <c r="GL19" s="43"/>
      <c r="GM19" s="43"/>
      <c r="GN19" s="43"/>
      <c r="GO19" s="43"/>
      <c r="GP19" s="43"/>
      <c r="GQ19" s="43"/>
      <c r="GR19" s="43"/>
      <c r="GS19" s="43"/>
      <c r="GT19" s="43"/>
      <c r="GU19" s="43"/>
      <c r="GV19" s="43"/>
      <c r="GW19" s="43"/>
      <c r="GX19" s="43"/>
      <c r="GY19" s="43"/>
      <c r="GZ19" s="43"/>
      <c r="HA19" s="43"/>
      <c r="HB19" s="43"/>
      <c r="HC19" s="43"/>
      <c r="HD19" s="43"/>
      <c r="HE19" s="43"/>
      <c r="HF19" s="43"/>
      <c r="HG19" s="43"/>
      <c r="HH19" s="43"/>
      <c r="HI19" s="43"/>
      <c r="HJ19" s="43"/>
      <c r="HK19" s="43"/>
      <c r="HL19" s="43"/>
      <c r="HM19" s="43"/>
      <c r="HN19" s="43"/>
      <c r="HO19" s="43"/>
      <c r="HP19" s="43"/>
      <c r="HQ19" s="43"/>
      <c r="HR19" s="43"/>
      <c r="HS19" s="43"/>
      <c r="HT19" s="43"/>
      <c r="HU19" s="43"/>
      <c r="HV19" s="43"/>
      <c r="HW19" s="43"/>
      <c r="HX19" s="43"/>
      <c r="HY19" s="43"/>
      <c r="HZ19" s="43"/>
      <c r="IA19" s="43"/>
      <c r="IB19" s="43"/>
      <c r="IC19" s="43"/>
      <c r="ID19" s="43"/>
      <c r="IE19" s="43"/>
      <c r="IF19" s="43"/>
      <c r="IG19" s="43"/>
      <c r="IH19" s="43"/>
      <c r="II19" s="43"/>
      <c r="IJ19" s="43"/>
      <c r="IK19" s="43"/>
      <c r="IL19" s="43"/>
      <c r="IM19" s="43"/>
      <c r="IN19" s="43"/>
      <c r="IO19" s="43"/>
      <c r="IP19" s="43"/>
      <c r="IQ19" s="43"/>
      <c r="IR19" s="43"/>
      <c r="IS19" s="43"/>
      <c r="IT19" s="43"/>
      <c r="IU19" s="43"/>
      <c r="IV19" s="43"/>
    </row>
    <row r="20" spans="5:256">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43"/>
      <c r="FE20" s="43"/>
      <c r="FF20" s="43"/>
      <c r="FG20" s="43"/>
      <c r="FH20" s="43"/>
      <c r="FI20" s="43"/>
      <c r="FJ20" s="43"/>
      <c r="FK20" s="43"/>
      <c r="FL20" s="43"/>
      <c r="FM20" s="43"/>
      <c r="FN20" s="43"/>
      <c r="FO20" s="43"/>
      <c r="FP20" s="43"/>
      <c r="FQ20" s="43"/>
      <c r="FR20" s="43"/>
      <c r="FS20" s="43"/>
      <c r="FT20" s="43"/>
      <c r="FU20" s="43"/>
      <c r="FV20" s="43"/>
      <c r="FW20" s="43"/>
      <c r="FX20" s="43"/>
      <c r="FY20" s="43"/>
      <c r="FZ20" s="43"/>
      <c r="GA20" s="43"/>
      <c r="GB20" s="43"/>
      <c r="GC20" s="43"/>
      <c r="GD20" s="43"/>
      <c r="GE20" s="43"/>
      <c r="GF20" s="43"/>
      <c r="GG20" s="43"/>
      <c r="GH20" s="43"/>
      <c r="GI20" s="43"/>
      <c r="GJ20" s="43"/>
      <c r="GK20" s="43"/>
      <c r="GL20" s="43"/>
      <c r="GM20" s="43"/>
      <c r="GN20" s="43"/>
      <c r="GO20" s="43"/>
      <c r="GP20" s="43"/>
      <c r="GQ20" s="43"/>
      <c r="GR20" s="43"/>
      <c r="GS20" s="43"/>
      <c r="GT20" s="43"/>
      <c r="GU20" s="43"/>
      <c r="GV20" s="43"/>
      <c r="GW20" s="43"/>
      <c r="GX20" s="43"/>
      <c r="GY20" s="43"/>
      <c r="GZ20" s="43"/>
      <c r="HA20" s="43"/>
      <c r="HB20" s="43"/>
      <c r="HC20" s="43"/>
      <c r="HD20" s="43"/>
      <c r="HE20" s="43"/>
      <c r="HF20" s="43"/>
      <c r="HG20" s="43"/>
      <c r="HH20" s="43"/>
      <c r="HI20" s="43"/>
      <c r="HJ20" s="43"/>
      <c r="HK20" s="43"/>
      <c r="HL20" s="43"/>
      <c r="HM20" s="43"/>
      <c r="HN20" s="43"/>
      <c r="HO20" s="43"/>
      <c r="HP20" s="43"/>
      <c r="HQ20" s="43"/>
      <c r="HR20" s="43"/>
      <c r="HS20" s="43"/>
      <c r="HT20" s="43"/>
      <c r="HU20" s="43"/>
      <c r="HV20" s="43"/>
      <c r="HW20" s="43"/>
      <c r="HX20" s="43"/>
      <c r="HY20" s="43"/>
      <c r="HZ20" s="43"/>
      <c r="IA20" s="43"/>
      <c r="IB20" s="43"/>
      <c r="IC20" s="43"/>
      <c r="ID20" s="43"/>
      <c r="IE20" s="43"/>
      <c r="IF20" s="43"/>
      <c r="IG20" s="43"/>
      <c r="IH20" s="43"/>
      <c r="II20" s="43"/>
      <c r="IJ20" s="43"/>
      <c r="IK20" s="43"/>
      <c r="IL20" s="43"/>
      <c r="IM20" s="43"/>
      <c r="IN20" s="43"/>
      <c r="IO20" s="43"/>
      <c r="IP20" s="43"/>
      <c r="IQ20" s="43"/>
      <c r="IR20" s="43"/>
      <c r="IS20" s="43"/>
      <c r="IT20" s="43"/>
      <c r="IU20" s="43"/>
      <c r="IV20" s="43"/>
    </row>
    <row r="21" spans="5:256" ht="9" customHeight="1">
      <c r="E21" s="16"/>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43"/>
      <c r="FE21" s="43"/>
      <c r="FF21" s="43"/>
      <c r="FG21" s="43"/>
      <c r="FH21" s="43"/>
      <c r="FI21" s="43"/>
      <c r="FJ21" s="43"/>
      <c r="FK21" s="43"/>
      <c r="FL21" s="43"/>
      <c r="FM21" s="43"/>
      <c r="FN21" s="43"/>
      <c r="FO21" s="43"/>
      <c r="FP21" s="43"/>
      <c r="FQ21" s="43"/>
      <c r="FR21" s="43"/>
      <c r="FS21" s="43"/>
      <c r="FT21" s="43"/>
      <c r="FU21" s="43"/>
      <c r="FV21" s="43"/>
      <c r="FW21" s="43"/>
      <c r="FX21" s="43"/>
      <c r="FY21" s="43"/>
      <c r="FZ21" s="43"/>
      <c r="GA21" s="43"/>
      <c r="GB21" s="43"/>
      <c r="GC21" s="43"/>
      <c r="GD21" s="43"/>
      <c r="GE21" s="43"/>
      <c r="GF21" s="43"/>
      <c r="GG21" s="43"/>
      <c r="GH21" s="43"/>
      <c r="GI21" s="43"/>
      <c r="GJ21" s="43"/>
      <c r="GK21" s="43"/>
      <c r="GL21" s="43"/>
      <c r="GM21" s="43"/>
      <c r="GN21" s="43"/>
      <c r="GO21" s="43"/>
      <c r="GP21" s="43"/>
      <c r="GQ21" s="43"/>
      <c r="GR21" s="43"/>
      <c r="GS21" s="43"/>
      <c r="GT21" s="43"/>
      <c r="GU21" s="43"/>
      <c r="GV21" s="43"/>
      <c r="GW21" s="43"/>
      <c r="GX21" s="43"/>
      <c r="GY21" s="43"/>
      <c r="GZ21" s="43"/>
      <c r="HA21" s="43"/>
      <c r="HB21" s="43"/>
      <c r="HC21" s="43"/>
      <c r="HD21" s="43"/>
      <c r="HE21" s="43"/>
      <c r="HF21" s="43"/>
      <c r="HG21" s="43"/>
      <c r="HH21" s="43"/>
      <c r="HI21" s="43"/>
      <c r="HJ21" s="43"/>
      <c r="HK21" s="43"/>
      <c r="HL21" s="43"/>
      <c r="HM21" s="43"/>
      <c r="HN21" s="43"/>
      <c r="HO21" s="43"/>
      <c r="HP21" s="43"/>
      <c r="HQ21" s="43"/>
      <c r="HR21" s="43"/>
      <c r="HS21" s="43"/>
      <c r="HT21" s="43"/>
      <c r="HU21" s="43"/>
      <c r="HV21" s="43"/>
      <c r="HW21" s="43"/>
      <c r="HX21" s="43"/>
      <c r="HY21" s="43"/>
      <c r="HZ21" s="43"/>
      <c r="IA21" s="43"/>
      <c r="IB21" s="43"/>
      <c r="IC21" s="43"/>
      <c r="ID21" s="43"/>
      <c r="IE21" s="43"/>
      <c r="IF21" s="43"/>
      <c r="IG21" s="43"/>
      <c r="IH21" s="43"/>
      <c r="II21" s="43"/>
      <c r="IJ21" s="43"/>
      <c r="IK21" s="43"/>
      <c r="IL21" s="43"/>
      <c r="IM21" s="43"/>
      <c r="IN21" s="43"/>
      <c r="IO21" s="43"/>
      <c r="IP21" s="43"/>
      <c r="IQ21" s="43"/>
      <c r="IR21" s="43"/>
      <c r="IS21" s="43"/>
      <c r="IT21" s="43"/>
      <c r="IU21" s="43"/>
      <c r="IV21" s="43"/>
    </row>
    <row r="22" spans="5:256" ht="9" customHeight="1">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43"/>
      <c r="FE22" s="43"/>
      <c r="FF22" s="43"/>
      <c r="FG22" s="43"/>
      <c r="FH22" s="43"/>
      <c r="FI22" s="43"/>
      <c r="FJ22" s="43"/>
      <c r="FK22" s="43"/>
      <c r="FL22" s="43"/>
      <c r="FM22" s="43"/>
      <c r="FN22" s="43"/>
      <c r="FO22" s="43"/>
      <c r="FP22" s="43"/>
      <c r="FQ22" s="43"/>
      <c r="FR22" s="43"/>
      <c r="FS22" s="43"/>
      <c r="FT22" s="43"/>
      <c r="FU22" s="43"/>
      <c r="FV22" s="43"/>
      <c r="FW22" s="43"/>
      <c r="FX22" s="43"/>
      <c r="FY22" s="43"/>
      <c r="FZ22" s="43"/>
      <c r="GA22" s="43"/>
      <c r="GB22" s="43"/>
      <c r="GC22" s="43"/>
      <c r="GD22" s="43"/>
      <c r="GE22" s="43"/>
      <c r="GF22" s="43"/>
      <c r="GG22" s="43"/>
      <c r="GH22" s="43"/>
      <c r="GI22" s="43"/>
      <c r="GJ22" s="43"/>
      <c r="GK22" s="43"/>
      <c r="GL22" s="43"/>
      <c r="GM22" s="43"/>
      <c r="GN22" s="43"/>
      <c r="GO22" s="43"/>
      <c r="GP22" s="43"/>
      <c r="GQ22" s="43"/>
      <c r="GR22" s="43"/>
      <c r="GS22" s="43"/>
      <c r="GT22" s="43"/>
      <c r="GU22" s="43"/>
      <c r="GV22" s="43"/>
      <c r="GW22" s="43"/>
      <c r="GX22" s="43"/>
      <c r="GY22" s="43"/>
      <c r="GZ22" s="43"/>
      <c r="HA22" s="43"/>
      <c r="HB22" s="43"/>
      <c r="HC22" s="43"/>
      <c r="HD22" s="43"/>
      <c r="HE22" s="43"/>
      <c r="HF22" s="43"/>
      <c r="HG22" s="43"/>
      <c r="HH22" s="43"/>
      <c r="HI22" s="43"/>
      <c r="HJ22" s="43"/>
      <c r="HK22" s="43"/>
      <c r="HL22" s="43"/>
      <c r="HM22" s="43"/>
      <c r="HN22" s="43"/>
      <c r="HO22" s="43"/>
      <c r="HP22" s="43"/>
      <c r="HQ22" s="43"/>
      <c r="HR22" s="43"/>
      <c r="HS22" s="43"/>
      <c r="HT22" s="43"/>
      <c r="HU22" s="43"/>
      <c r="HV22" s="43"/>
      <c r="HW22" s="43"/>
      <c r="HX22" s="43"/>
      <c r="HY22" s="43"/>
      <c r="HZ22" s="43"/>
      <c r="IA22" s="43"/>
      <c r="IB22" s="43"/>
      <c r="IC22" s="43"/>
      <c r="ID22" s="43"/>
      <c r="IE22" s="43"/>
      <c r="IF22" s="43"/>
      <c r="IG22" s="43"/>
      <c r="IH22" s="43"/>
      <c r="II22" s="43"/>
      <c r="IJ22" s="43"/>
      <c r="IK22" s="43"/>
      <c r="IL22" s="43"/>
      <c r="IM22" s="43"/>
      <c r="IN22" s="43"/>
      <c r="IO22" s="43"/>
      <c r="IP22" s="43"/>
      <c r="IQ22" s="43"/>
      <c r="IR22" s="43"/>
      <c r="IS22" s="43"/>
      <c r="IT22" s="43"/>
      <c r="IU22" s="43"/>
      <c r="IV22" s="43"/>
    </row>
  </sheetData>
  <hyperlinks>
    <hyperlink ref="D7" location="'Total Pharmacies'!A1" display="Lien" xr:uid="{00000000-0004-0000-0000-000000000000}"/>
    <hyperlink ref="D8" location="'Région constit-sanitaire'!A1" display="Lien" xr:uid="{00000000-0004-0000-0000-000001000000}"/>
    <hyperlink ref="D11" location="'Pharmaciens-Région'!A1" display="Lien" xr:uid="{00000000-0004-0000-0000-000002000000}"/>
    <hyperlink ref="D9" location="'Total Pharmaciens'!A1" display="Lien" xr:uid="{00000000-0004-0000-0000-000003000000}"/>
    <hyperlink ref="D10" location="'Pharmaciens-Âge-Sexe'!A1" display="Lien" xr:uid="{00000000-0004-0000-0000-000004000000}"/>
  </hyperlinks>
  <pageMargins left="0.70866141732283472" right="0.70866141732283472" top="0.55118110236220474" bottom="0.59055118110236227" header="0.31496062992125984" footer="0.31496062992125984"/>
  <pageSetup paperSize="9" scale="95" orientation="landscape"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54"/>
  <sheetViews>
    <sheetView showGridLines="0" zoomScaleNormal="100" workbookViewId="0"/>
  </sheetViews>
  <sheetFormatPr baseColWidth="10" defaultColWidth="11.19921875" defaultRowHeight="14.25"/>
  <cols>
    <col min="1" max="1" width="2.19921875" style="97" customWidth="1"/>
    <col min="2" max="2" width="8.59765625" style="25" customWidth="1"/>
    <col min="3" max="3" width="11.09765625" style="25" customWidth="1"/>
    <col min="4" max="4" width="13.59765625" style="25" customWidth="1"/>
    <col min="5" max="5" width="11.296875" style="25" customWidth="1"/>
    <col min="6" max="6" width="11.3984375" style="25" customWidth="1"/>
    <col min="7" max="7" width="3.8984375" style="25" customWidth="1"/>
    <col min="8" max="8" width="13.296875" style="25" customWidth="1"/>
    <col min="9" max="10" width="11.69921875" style="25" customWidth="1"/>
    <col min="11" max="16384" width="11.19921875" style="25"/>
  </cols>
  <sheetData>
    <row r="2" spans="1:16" ht="20.25" customHeight="1">
      <c r="B2" s="212" t="s">
        <v>33</v>
      </c>
      <c r="C2" s="212"/>
      <c r="D2" s="212"/>
      <c r="E2" s="212"/>
      <c r="F2" s="212"/>
      <c r="G2" s="212"/>
      <c r="H2" s="26"/>
    </row>
    <row r="3" spans="1:16" ht="12.2" customHeight="1">
      <c r="B3" s="24"/>
      <c r="C3" s="27"/>
      <c r="D3" s="27"/>
      <c r="E3" s="27"/>
      <c r="F3" s="27"/>
      <c r="G3" s="27"/>
      <c r="H3" s="27"/>
      <c r="I3" s="66"/>
      <c r="J3" s="66"/>
      <c r="K3" s="66"/>
      <c r="L3" s="27"/>
      <c r="M3" s="27"/>
      <c r="N3" s="27"/>
      <c r="O3" s="27"/>
      <c r="P3" s="27"/>
    </row>
    <row r="4" spans="1:16" ht="38.450000000000003" customHeight="1">
      <c r="B4" s="60" t="s">
        <v>0</v>
      </c>
      <c r="C4" s="60" t="s">
        <v>16</v>
      </c>
      <c r="D4" s="60" t="s">
        <v>74</v>
      </c>
      <c r="E4" s="60" t="s">
        <v>8</v>
      </c>
      <c r="F4" s="60" t="s">
        <v>9</v>
      </c>
      <c r="G4" s="38"/>
      <c r="H4" s="27"/>
      <c r="I4" s="66"/>
      <c r="J4" s="66"/>
      <c r="K4" s="66"/>
      <c r="L4" s="27"/>
      <c r="M4" s="27"/>
      <c r="N4" s="27"/>
      <c r="O4" s="27"/>
      <c r="P4" s="27"/>
    </row>
    <row r="5" spans="1:16" ht="15.75" customHeight="1">
      <c r="A5" s="55"/>
      <c r="B5" s="61">
        <v>1998</v>
      </c>
      <c r="C5" s="62">
        <v>104</v>
      </c>
      <c r="D5" s="63">
        <v>0.38044790424418901</v>
      </c>
      <c r="E5" s="64">
        <v>100</v>
      </c>
      <c r="F5" s="65">
        <v>273362</v>
      </c>
      <c r="G5" s="39"/>
      <c r="H5" s="27"/>
      <c r="I5" s="66"/>
      <c r="J5" s="66"/>
      <c r="K5" s="66"/>
      <c r="L5" s="27"/>
      <c r="M5" s="27"/>
      <c r="N5" s="27"/>
      <c r="O5" s="27"/>
      <c r="P5" s="27"/>
    </row>
    <row r="6" spans="1:16" ht="15.75" customHeight="1">
      <c r="A6" s="55"/>
      <c r="B6" s="56">
        <v>1999</v>
      </c>
      <c r="C6" s="34">
        <v>106</v>
      </c>
      <c r="D6" s="35">
        <v>0.38621574157065924</v>
      </c>
      <c r="E6" s="36">
        <v>101.92307692307692</v>
      </c>
      <c r="F6" s="37">
        <v>274458</v>
      </c>
      <c r="G6" s="39"/>
      <c r="H6" s="27"/>
      <c r="I6" s="66"/>
      <c r="J6" s="66"/>
      <c r="K6" s="66"/>
      <c r="L6" s="27"/>
      <c r="M6" s="27"/>
      <c r="N6" s="27"/>
      <c r="O6" s="27"/>
      <c r="P6" s="27"/>
    </row>
    <row r="7" spans="1:16" ht="15.75" customHeight="1">
      <c r="A7" s="55"/>
      <c r="B7" s="33">
        <v>2000</v>
      </c>
      <c r="C7" s="34">
        <v>107</v>
      </c>
      <c r="D7" s="35">
        <v>0.38744251729007495</v>
      </c>
      <c r="E7" s="36">
        <v>102.88461538461537</v>
      </c>
      <c r="F7" s="37">
        <v>276170</v>
      </c>
      <c r="G7" s="39"/>
      <c r="H7" s="27"/>
      <c r="I7" s="66"/>
      <c r="J7" s="66"/>
      <c r="K7" s="66"/>
      <c r="L7" s="27"/>
      <c r="M7" s="27"/>
      <c r="N7" s="27"/>
      <c r="O7" s="27"/>
      <c r="P7" s="27"/>
    </row>
    <row r="8" spans="1:16" ht="15.75" customHeight="1">
      <c r="A8" s="55"/>
      <c r="B8" s="33">
        <v>2001</v>
      </c>
      <c r="C8" s="34">
        <v>106</v>
      </c>
      <c r="D8" s="35">
        <v>0.38072114331277679</v>
      </c>
      <c r="E8" s="36">
        <v>101.92307692307692</v>
      </c>
      <c r="F8" s="37">
        <v>278419</v>
      </c>
      <c r="G8" s="39"/>
      <c r="H8" s="27"/>
      <c r="I8" s="66"/>
      <c r="J8" s="66"/>
      <c r="K8" s="66"/>
      <c r="L8" s="27"/>
      <c r="M8" s="27"/>
      <c r="N8" s="27"/>
      <c r="O8" s="27"/>
      <c r="P8" s="27"/>
    </row>
    <row r="9" spans="1:16" ht="15.75" customHeight="1">
      <c r="A9" s="55"/>
      <c r="B9" s="33">
        <v>2002</v>
      </c>
      <c r="C9" s="34">
        <v>106</v>
      </c>
      <c r="D9" s="35">
        <v>0.37676162718370687</v>
      </c>
      <c r="E9" s="36">
        <v>101.92307692307692</v>
      </c>
      <c r="F9" s="37">
        <v>281345</v>
      </c>
      <c r="G9" s="39"/>
      <c r="H9" s="27"/>
      <c r="I9" s="66"/>
      <c r="J9" s="66"/>
      <c r="K9" s="66"/>
      <c r="L9" s="27"/>
      <c r="M9" s="27"/>
      <c r="N9" s="27"/>
      <c r="O9" s="27"/>
      <c r="P9" s="27"/>
    </row>
    <row r="10" spans="1:16" ht="15.75" customHeight="1">
      <c r="A10" s="55"/>
      <c r="B10" s="56">
        <v>2003</v>
      </c>
      <c r="C10" s="34">
        <v>109</v>
      </c>
      <c r="D10" s="35">
        <v>0.38244540504126201</v>
      </c>
      <c r="E10" s="36">
        <v>104.80769230769231</v>
      </c>
      <c r="F10" s="37">
        <v>285008</v>
      </c>
      <c r="G10" s="39"/>
      <c r="H10" s="27"/>
      <c r="I10" s="66"/>
      <c r="J10" s="66"/>
      <c r="K10" s="66"/>
      <c r="L10" s="27"/>
      <c r="M10" s="27"/>
      <c r="N10" s="27"/>
      <c r="O10" s="27"/>
      <c r="P10" s="27"/>
    </row>
    <row r="11" spans="1:16" ht="15.75" customHeight="1">
      <c r="A11" s="55"/>
      <c r="B11" s="33">
        <v>2004</v>
      </c>
      <c r="C11" s="34">
        <v>109</v>
      </c>
      <c r="D11" s="35">
        <v>0.37850376420257248</v>
      </c>
      <c r="E11" s="36">
        <v>104.80769230769231</v>
      </c>
      <c r="F11" s="37">
        <v>287976</v>
      </c>
      <c r="G11" s="39"/>
      <c r="H11" s="27"/>
      <c r="I11" s="66"/>
      <c r="J11" s="66"/>
      <c r="K11" s="66"/>
      <c r="L11" s="27"/>
      <c r="M11" s="27"/>
      <c r="N11" s="27"/>
      <c r="O11" s="27"/>
      <c r="P11" s="27"/>
    </row>
    <row r="12" spans="1:16" ht="15.75" customHeight="1">
      <c r="A12" s="55"/>
      <c r="B12" s="33">
        <v>2005</v>
      </c>
      <c r="C12" s="34">
        <v>110</v>
      </c>
      <c r="D12" s="35">
        <v>0.37726142501929177</v>
      </c>
      <c r="E12" s="36">
        <v>105.76923076923077</v>
      </c>
      <c r="F12" s="37">
        <v>291575</v>
      </c>
      <c r="G12" s="39"/>
      <c r="H12" s="27"/>
      <c r="I12" s="66"/>
      <c r="J12" s="66"/>
      <c r="K12" s="66"/>
      <c r="L12" s="27"/>
      <c r="M12" s="27"/>
      <c r="N12" s="27"/>
      <c r="O12" s="27"/>
      <c r="P12" s="27"/>
    </row>
    <row r="13" spans="1:16" ht="15.75" customHeight="1">
      <c r="A13" s="55"/>
      <c r="B13" s="33">
        <v>2006</v>
      </c>
      <c r="C13" s="34">
        <v>110</v>
      </c>
      <c r="D13" s="35">
        <v>0.37337750502362466</v>
      </c>
      <c r="E13" s="36">
        <v>105.76923076923077</v>
      </c>
      <c r="F13" s="37">
        <v>294608</v>
      </c>
      <c r="G13" s="39"/>
      <c r="H13" s="27"/>
      <c r="I13" s="66"/>
      <c r="J13" s="66"/>
      <c r="K13" s="66"/>
      <c r="L13" s="27"/>
      <c r="M13" s="27"/>
      <c r="N13" s="27"/>
      <c r="O13" s="27"/>
      <c r="P13" s="27"/>
    </row>
    <row r="14" spans="1:16" ht="15.75" customHeight="1">
      <c r="A14" s="55"/>
      <c r="B14" s="33">
        <v>2007</v>
      </c>
      <c r="C14" s="34">
        <v>109</v>
      </c>
      <c r="D14" s="35">
        <v>0.36506129010650412</v>
      </c>
      <c r="E14" s="36">
        <v>104.80769230769231</v>
      </c>
      <c r="F14" s="37">
        <v>298580</v>
      </c>
      <c r="G14" s="39"/>
      <c r="H14" s="27"/>
      <c r="I14" s="66"/>
      <c r="J14" s="66"/>
      <c r="K14" s="66"/>
      <c r="L14" s="27"/>
      <c r="M14" s="27"/>
      <c r="N14" s="27"/>
      <c r="O14" s="27"/>
      <c r="P14" s="27"/>
    </row>
    <row r="15" spans="1:16" ht="15.75" customHeight="1">
      <c r="A15" s="55"/>
      <c r="B15" s="33">
        <v>2008</v>
      </c>
      <c r="C15" s="34">
        <v>111</v>
      </c>
      <c r="D15" s="35">
        <v>0.36604548857179603</v>
      </c>
      <c r="E15" s="36">
        <v>106.73076923076923</v>
      </c>
      <c r="F15" s="37">
        <v>303241</v>
      </c>
      <c r="G15" s="39"/>
      <c r="H15" s="27"/>
      <c r="I15" s="66"/>
      <c r="J15" s="66"/>
      <c r="K15" s="66"/>
      <c r="L15" s="27"/>
      <c r="M15" s="27"/>
      <c r="N15" s="27"/>
      <c r="O15" s="27"/>
      <c r="P15" s="27"/>
    </row>
    <row r="16" spans="1:16" ht="15.75" customHeight="1">
      <c r="A16" s="55"/>
      <c r="B16" s="100">
        <v>2009</v>
      </c>
      <c r="C16" s="92">
        <v>113</v>
      </c>
      <c r="D16" s="93">
        <v>0.36760878617530712</v>
      </c>
      <c r="E16" s="94">
        <v>108.65384615384615</v>
      </c>
      <c r="F16" s="95">
        <v>307392</v>
      </c>
      <c r="G16" s="39"/>
      <c r="H16" s="27"/>
      <c r="I16" s="66"/>
      <c r="J16" s="66"/>
      <c r="K16" s="66"/>
      <c r="L16" s="27"/>
      <c r="M16" s="27"/>
      <c r="N16" s="27"/>
      <c r="O16" s="27"/>
      <c r="P16" s="27"/>
    </row>
    <row r="17" spans="1:16" ht="15.75" customHeight="1">
      <c r="A17" s="55"/>
      <c r="B17" s="56">
        <v>2010</v>
      </c>
      <c r="C17" s="92">
        <v>113</v>
      </c>
      <c r="D17" s="93">
        <v>0.36138721520768574</v>
      </c>
      <c r="E17" s="94">
        <v>108.65384615384615</v>
      </c>
      <c r="F17" s="95">
        <v>312684</v>
      </c>
      <c r="G17" s="39"/>
      <c r="H17" s="27"/>
      <c r="I17" s="66"/>
      <c r="J17" s="66"/>
      <c r="K17" s="66"/>
      <c r="L17" s="27"/>
      <c r="M17" s="27"/>
      <c r="N17" s="27"/>
      <c r="O17" s="27"/>
      <c r="P17" s="27"/>
    </row>
    <row r="18" spans="1:16" ht="15.75" customHeight="1">
      <c r="A18" s="55"/>
      <c r="B18" s="56">
        <v>2011</v>
      </c>
      <c r="C18" s="92">
        <v>115</v>
      </c>
      <c r="D18" s="93">
        <v>0.36275085009873131</v>
      </c>
      <c r="E18" s="94">
        <v>110.57692307692308</v>
      </c>
      <c r="F18" s="95">
        <v>317022</v>
      </c>
      <c r="G18" s="39"/>
      <c r="H18" s="27"/>
      <c r="I18" s="66"/>
      <c r="J18" s="66"/>
      <c r="K18" s="66"/>
      <c r="L18" s="27"/>
      <c r="M18" s="27"/>
      <c r="N18" s="27"/>
      <c r="O18" s="27"/>
      <c r="P18" s="27"/>
    </row>
    <row r="19" spans="1:16" ht="15.75" customHeight="1">
      <c r="A19" s="55"/>
      <c r="B19" s="56">
        <v>2012</v>
      </c>
      <c r="C19" s="92">
        <v>114</v>
      </c>
      <c r="D19" s="93">
        <v>0.35433217709149228</v>
      </c>
      <c r="E19" s="94">
        <v>109.61538461538463</v>
      </c>
      <c r="F19" s="95">
        <v>321732</v>
      </c>
      <c r="G19" s="39"/>
      <c r="H19" s="27"/>
      <c r="I19" s="66"/>
      <c r="J19" s="66"/>
      <c r="K19" s="66"/>
      <c r="L19" s="27"/>
      <c r="M19" s="27"/>
      <c r="N19" s="27"/>
      <c r="O19" s="27"/>
      <c r="P19" s="27"/>
    </row>
    <row r="20" spans="1:16" ht="15.75" customHeight="1">
      <c r="A20" s="55"/>
      <c r="B20" s="56">
        <v>2013</v>
      </c>
      <c r="C20" s="92">
        <v>116</v>
      </c>
      <c r="D20" s="93">
        <v>0.35472812841158247</v>
      </c>
      <c r="E20" s="94">
        <v>111.53846153846155</v>
      </c>
      <c r="F20" s="95">
        <v>327011</v>
      </c>
      <c r="G20" s="39"/>
      <c r="H20" s="27"/>
      <c r="I20" s="66"/>
      <c r="J20" s="66"/>
      <c r="K20" s="66"/>
      <c r="L20" s="27"/>
      <c r="M20" s="27"/>
      <c r="N20" s="27"/>
      <c r="O20" s="27"/>
      <c r="P20" s="27"/>
    </row>
    <row r="21" spans="1:16" ht="15.75" customHeight="1">
      <c r="A21" s="55"/>
      <c r="B21" s="102">
        <v>2014</v>
      </c>
      <c r="C21" s="103">
        <v>118</v>
      </c>
      <c r="D21" s="104">
        <v>0.35567558769362467</v>
      </c>
      <c r="E21" s="105">
        <v>113.46153846153845</v>
      </c>
      <c r="F21" s="106">
        <v>331763</v>
      </c>
      <c r="G21" s="39"/>
      <c r="H21" s="27"/>
      <c r="I21" s="66"/>
      <c r="J21" s="66"/>
      <c r="K21" s="66"/>
      <c r="L21" s="27"/>
      <c r="M21" s="27"/>
      <c r="N21" s="27"/>
      <c r="O21" s="27"/>
      <c r="P21" s="27"/>
    </row>
    <row r="22" spans="1:16" ht="15.75" customHeight="1">
      <c r="A22" s="55"/>
      <c r="B22" s="108">
        <v>2015</v>
      </c>
      <c r="C22" s="117">
        <v>121</v>
      </c>
      <c r="D22" s="118">
        <v>0.36044516467279919</v>
      </c>
      <c r="E22" s="119">
        <v>116.34615384615385</v>
      </c>
      <c r="F22" s="120">
        <v>335696</v>
      </c>
      <c r="G22" s="39"/>
      <c r="H22" s="27"/>
      <c r="I22" s="66"/>
      <c r="J22" s="66"/>
      <c r="K22" s="66"/>
      <c r="L22" s="27"/>
      <c r="M22" s="27"/>
      <c r="N22" s="27"/>
      <c r="O22" s="27"/>
      <c r="P22" s="27"/>
    </row>
    <row r="23" spans="1:16" ht="15.75" customHeight="1">
      <c r="A23" s="55"/>
      <c r="B23" s="102">
        <v>2016</v>
      </c>
      <c r="C23" s="103">
        <v>123</v>
      </c>
      <c r="D23" s="104">
        <v>0.36211017483899871</v>
      </c>
      <c r="E23" s="105">
        <v>118.26923076923077</v>
      </c>
      <c r="F23" s="127">
        <v>339176</v>
      </c>
      <c r="G23" s="39"/>
      <c r="H23" s="27"/>
      <c r="I23" s="66"/>
      <c r="J23" s="66"/>
      <c r="K23" s="66"/>
      <c r="L23" s="27"/>
      <c r="M23" s="27"/>
      <c r="N23" s="27"/>
      <c r="O23" s="27"/>
      <c r="P23" s="27"/>
    </row>
    <row r="24" spans="1:16" ht="15.75" customHeight="1">
      <c r="A24" s="55"/>
      <c r="B24" s="102">
        <v>2017</v>
      </c>
      <c r="C24" s="103">
        <v>124</v>
      </c>
      <c r="D24" s="104">
        <v>0.36184087367707346</v>
      </c>
      <c r="E24" s="105">
        <v>119.23076923076923</v>
      </c>
      <c r="F24" s="127">
        <v>341463</v>
      </c>
      <c r="G24" s="126"/>
      <c r="H24" s="107"/>
      <c r="I24" s="66"/>
      <c r="J24" s="66"/>
      <c r="K24" s="66"/>
      <c r="L24" s="107"/>
      <c r="M24" s="107"/>
      <c r="N24" s="107"/>
      <c r="O24" s="107"/>
      <c r="P24" s="107"/>
    </row>
    <row r="25" spans="1:16" ht="15.75" customHeight="1">
      <c r="A25" s="55"/>
      <c r="B25" s="102">
        <v>2018</v>
      </c>
      <c r="C25" s="103">
        <v>124</v>
      </c>
      <c r="D25" s="104">
        <v>0.36051227631521565</v>
      </c>
      <c r="E25" s="105">
        <v>119.23076923076923</v>
      </c>
      <c r="F25" s="127">
        <v>343955</v>
      </c>
      <c r="G25" s="126"/>
      <c r="H25" s="107"/>
      <c r="I25" s="66"/>
      <c r="J25" s="66"/>
      <c r="K25" s="66"/>
      <c r="L25" s="107"/>
      <c r="M25" s="107"/>
      <c r="N25" s="107"/>
      <c r="O25" s="107"/>
      <c r="P25" s="107"/>
    </row>
    <row r="26" spans="1:16" ht="15.75" customHeight="1">
      <c r="A26" s="55"/>
      <c r="B26" s="102">
        <v>2019</v>
      </c>
      <c r="C26" s="103">
        <v>122</v>
      </c>
      <c r="D26" s="104">
        <v>0.35308588380001443</v>
      </c>
      <c r="E26" s="105">
        <v>117.30769230769231</v>
      </c>
      <c r="F26" s="127">
        <v>345525</v>
      </c>
      <c r="G26" s="126"/>
      <c r="H26" s="107"/>
      <c r="I26" s="66"/>
      <c r="J26" s="66"/>
      <c r="K26" s="66"/>
      <c r="L26" s="107"/>
      <c r="M26" s="107"/>
      <c r="N26" s="107"/>
      <c r="O26" s="107"/>
      <c r="P26" s="107"/>
    </row>
    <row r="27" spans="1:16" ht="15.75" customHeight="1">
      <c r="A27" s="55"/>
      <c r="B27" s="102">
        <v>2020</v>
      </c>
      <c r="C27" s="103">
        <v>121</v>
      </c>
      <c r="D27" s="104">
        <v>0.34719930674915278</v>
      </c>
      <c r="E27" s="105">
        <v>116.34615384615385</v>
      </c>
      <c r="F27" s="127">
        <v>348503</v>
      </c>
      <c r="G27" s="126"/>
      <c r="H27" s="107"/>
      <c r="I27" s="66"/>
      <c r="J27" s="66"/>
      <c r="K27" s="66"/>
      <c r="L27" s="107"/>
      <c r="M27" s="107"/>
      <c r="N27" s="107"/>
      <c r="O27" s="107"/>
      <c r="P27" s="107"/>
    </row>
    <row r="28" spans="1:16" ht="15.75" customHeight="1">
      <c r="A28" s="55"/>
      <c r="B28" s="102">
        <v>2021</v>
      </c>
      <c r="C28" s="103">
        <v>122</v>
      </c>
      <c r="D28" s="104">
        <v>0.34540456217140564</v>
      </c>
      <c r="E28" s="105">
        <v>117.30769230769231</v>
      </c>
      <c r="F28" s="127">
        <v>353209</v>
      </c>
      <c r="G28" s="126"/>
      <c r="H28" s="107"/>
      <c r="I28" s="66"/>
      <c r="J28" s="66"/>
      <c r="K28" s="66"/>
      <c r="L28" s="107"/>
      <c r="M28" s="107"/>
      <c r="N28" s="107"/>
      <c r="O28" s="107"/>
      <c r="P28" s="107"/>
    </row>
    <row r="29" spans="1:16" ht="15.75" customHeight="1">
      <c r="A29" s="55"/>
      <c r="B29" s="102">
        <v>2022</v>
      </c>
      <c r="C29" s="103">
        <v>123</v>
      </c>
      <c r="D29" s="104">
        <v>0.34426587401548359</v>
      </c>
      <c r="E29" s="105">
        <v>118.26923076923077</v>
      </c>
      <c r="F29" s="127">
        <v>357282</v>
      </c>
      <c r="G29" s="126"/>
      <c r="H29" s="107"/>
      <c r="I29" s="66"/>
      <c r="J29" s="66"/>
      <c r="K29" s="66"/>
      <c r="L29" s="107"/>
      <c r="M29" s="107"/>
      <c r="N29" s="107"/>
      <c r="O29" s="107"/>
      <c r="P29" s="107"/>
    </row>
    <row r="30" spans="1:16" ht="15.75" customHeight="1">
      <c r="A30" s="55"/>
      <c r="B30" s="101">
        <v>2023</v>
      </c>
      <c r="C30" s="122">
        <v>122</v>
      </c>
      <c r="D30" s="123">
        <v>0.33347547041908576</v>
      </c>
      <c r="E30" s="124">
        <v>117.30769230769231</v>
      </c>
      <c r="F30" s="125">
        <v>365844</v>
      </c>
      <c r="G30" s="126"/>
      <c r="H30" s="107"/>
      <c r="I30" s="190"/>
      <c r="J30" s="191"/>
      <c r="K30" s="66"/>
      <c r="L30" s="107"/>
      <c r="M30" s="107"/>
      <c r="N30" s="107"/>
      <c r="O30" s="107"/>
      <c r="P30" s="107"/>
    </row>
    <row r="31" spans="1:16" s="193" customFormat="1" ht="5.25" customHeight="1">
      <c r="B31" s="194"/>
      <c r="D31" s="195"/>
      <c r="E31" s="195"/>
    </row>
    <row r="32" spans="1:16" s="196" customFormat="1" ht="12.2" customHeight="1">
      <c r="B32" s="197" t="s">
        <v>63</v>
      </c>
      <c r="C32" s="198"/>
      <c r="D32" s="199"/>
      <c r="E32" s="199"/>
      <c r="F32" s="198"/>
      <c r="G32" s="198"/>
      <c r="H32" s="198"/>
      <c r="I32" s="198"/>
      <c r="J32" s="198"/>
    </row>
    <row r="33" spans="2:10" s="193" customFormat="1" ht="5.25" customHeight="1">
      <c r="B33" s="194"/>
      <c r="D33" s="195"/>
      <c r="E33" s="195"/>
    </row>
    <row r="34" spans="2:10" s="196" customFormat="1" ht="12.2" customHeight="1">
      <c r="B34" s="200" t="s">
        <v>68</v>
      </c>
      <c r="C34" s="193"/>
      <c r="D34" s="195"/>
      <c r="E34" s="195"/>
      <c r="F34" s="193"/>
      <c r="G34" s="193"/>
      <c r="H34" s="193"/>
      <c r="I34" s="193"/>
      <c r="J34" s="193"/>
    </row>
    <row r="35" spans="2:10" s="201" customFormat="1" ht="5.25" customHeight="1">
      <c r="B35" s="202"/>
      <c r="D35" s="203"/>
      <c r="E35" s="203"/>
    </row>
    <row r="36" spans="2:10" s="204" customFormat="1" ht="12.2" customHeight="1">
      <c r="B36" s="202" t="s">
        <v>64</v>
      </c>
      <c r="C36" s="201"/>
      <c r="D36" s="203"/>
      <c r="E36" s="203"/>
      <c r="F36" s="201"/>
      <c r="G36" s="201"/>
      <c r="H36" s="201"/>
      <c r="I36" s="201"/>
      <c r="J36" s="201"/>
    </row>
    <row r="37" spans="2:10" s="201" customFormat="1" ht="5.25" customHeight="1">
      <c r="B37" s="202"/>
      <c r="D37" s="203"/>
      <c r="E37" s="203"/>
    </row>
    <row r="38" spans="2:10" s="204" customFormat="1" ht="27" customHeight="1">
      <c r="B38" s="213" t="s">
        <v>69</v>
      </c>
      <c r="C38" s="213"/>
      <c r="D38" s="213"/>
      <c r="E38" s="213"/>
      <c r="F38" s="213"/>
      <c r="G38" s="213"/>
      <c r="H38" s="201"/>
      <c r="I38" s="201"/>
      <c r="J38" s="201"/>
    </row>
    <row r="39" spans="2:10" s="201" customFormat="1" ht="5.25" customHeight="1">
      <c r="B39" s="202"/>
      <c r="D39" s="203"/>
      <c r="E39" s="203"/>
    </row>
    <row r="40" spans="2:10" s="204" customFormat="1" ht="12">
      <c r="B40" s="206" t="s">
        <v>7</v>
      </c>
      <c r="C40" s="205"/>
      <c r="D40" s="205"/>
      <c r="E40" s="205"/>
      <c r="F40" s="205"/>
      <c r="H40" s="201"/>
      <c r="I40" s="201"/>
      <c r="J40" s="201"/>
    </row>
    <row r="54" spans="1:5" s="17" customFormat="1" ht="5.25" customHeight="1">
      <c r="A54" s="98"/>
      <c r="B54" s="18"/>
      <c r="D54" s="19"/>
      <c r="E54" s="19"/>
    </row>
  </sheetData>
  <mergeCells count="2">
    <mergeCell ref="B2:G2"/>
    <mergeCell ref="B38:G38"/>
  </mergeCells>
  <pageMargins left="0.70866141732283472" right="0.70866141732283472" top="0.74803149606299213" bottom="0.74803149606299213" header="0.31496062992125984" footer="0.31496062992125984"/>
  <pageSetup paperSize="9" scale="78" orientation="landscape" r:id="rId1"/>
  <headerFooter>
    <oddHeader>&amp;L&amp;G&amp;C&amp;8Professions de la santé - Statistique des pharmacies et pharmaciens</oddHeader>
    <oddFooter>&amp;L&amp;8&amp;A&amp;C&amp;8&amp;P&amp;R&amp;8&amp;F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76"/>
  <sheetViews>
    <sheetView showGridLines="0" zoomScaleNormal="100" workbookViewId="0"/>
  </sheetViews>
  <sheetFormatPr baseColWidth="10" defaultColWidth="11.19921875" defaultRowHeight="12.75"/>
  <cols>
    <col min="1" max="1" width="2.19921875" style="107" customWidth="1"/>
    <col min="2" max="2" width="8" style="107" customWidth="1"/>
    <col min="3" max="6" width="8.5" style="107" customWidth="1"/>
    <col min="7" max="7" width="10.5" style="107" customWidth="1"/>
    <col min="8" max="8" width="9.19921875" style="107" customWidth="1"/>
    <col min="9" max="9" width="8.5" style="107" customWidth="1"/>
    <col min="10" max="10" width="8.3984375" style="107" customWidth="1"/>
    <col min="11" max="11" width="7.69921875" style="107" customWidth="1"/>
    <col min="12" max="12" width="5.5" style="107" customWidth="1"/>
    <col min="13" max="13" width="10.8984375" style="107" customWidth="1"/>
    <col min="14" max="16" width="7.8984375" style="107" customWidth="1"/>
    <col min="17" max="17" width="11.19921875" style="107"/>
    <col min="18" max="25" width="8.19921875" style="107" customWidth="1"/>
    <col min="26" max="16384" width="11.19921875" style="107"/>
  </cols>
  <sheetData>
    <row r="1" spans="2:25">
      <c r="L1" s="41"/>
      <c r="M1" s="41"/>
      <c r="N1" s="41"/>
      <c r="O1" s="41"/>
      <c r="P1" s="41"/>
      <c r="Q1" s="41"/>
    </row>
    <row r="2" spans="2:25" ht="30.2" customHeight="1">
      <c r="B2" s="212" t="s">
        <v>56</v>
      </c>
      <c r="C2" s="212"/>
      <c r="D2" s="212"/>
      <c r="E2" s="212"/>
      <c r="F2" s="212"/>
      <c r="G2" s="212"/>
      <c r="H2" s="212"/>
      <c r="I2" s="212"/>
      <c r="J2" s="212"/>
      <c r="L2" s="41"/>
      <c r="M2" s="41"/>
      <c r="N2" s="41"/>
      <c r="O2" s="41"/>
      <c r="P2" s="90"/>
      <c r="Q2" s="41"/>
    </row>
    <row r="3" spans="2:25">
      <c r="L3" s="41"/>
      <c r="M3" s="41"/>
      <c r="N3" s="41"/>
      <c r="O3" s="41"/>
      <c r="P3" s="41"/>
      <c r="Q3" s="41"/>
    </row>
    <row r="4" spans="2:25" s="32" customFormat="1" ht="15" customHeight="1">
      <c r="B4" s="215" t="s">
        <v>0</v>
      </c>
      <c r="C4" s="214" t="s">
        <v>16</v>
      </c>
      <c r="D4" s="214"/>
      <c r="E4" s="214"/>
      <c r="F4" s="214"/>
      <c r="G4" s="214"/>
      <c r="H4" s="214"/>
      <c r="I4" s="214"/>
      <c r="J4" s="214"/>
      <c r="K4" s="30"/>
      <c r="L4" s="137"/>
      <c r="M4" s="137"/>
      <c r="N4" s="137"/>
      <c r="O4" s="137"/>
      <c r="P4" s="137"/>
      <c r="Q4" s="137"/>
      <c r="R4" s="138"/>
      <c r="S4" s="138"/>
      <c r="T4" s="139"/>
      <c r="U4" s="139"/>
      <c r="V4" s="139"/>
      <c r="W4" s="139"/>
      <c r="X4" s="140"/>
      <c r="Y4" s="140"/>
    </row>
    <row r="5" spans="2:25" s="32" customFormat="1" ht="15" customHeight="1">
      <c r="B5" s="216"/>
      <c r="C5" s="215" t="s">
        <v>42</v>
      </c>
      <c r="D5" s="218" t="s">
        <v>41</v>
      </c>
      <c r="E5" s="219"/>
      <c r="F5" s="220"/>
      <c r="G5" s="221" t="s">
        <v>11</v>
      </c>
      <c r="H5" s="222"/>
      <c r="I5" s="223"/>
      <c r="J5" s="214" t="s">
        <v>1</v>
      </c>
      <c r="K5" s="30"/>
      <c r="L5" s="141"/>
      <c r="M5" s="142"/>
      <c r="N5" s="142"/>
      <c r="O5" s="139"/>
      <c r="P5" s="139"/>
      <c r="Q5" s="137"/>
      <c r="R5" s="137"/>
      <c r="S5" s="137"/>
      <c r="T5" s="137"/>
      <c r="U5" s="137"/>
      <c r="V5" s="137"/>
      <c r="W5" s="137"/>
      <c r="X5" s="137"/>
      <c r="Y5" s="137"/>
    </row>
    <row r="6" spans="2:25" ht="15" customHeight="1">
      <c r="B6" s="217"/>
      <c r="C6" s="217"/>
      <c r="D6" s="177" t="s">
        <v>43</v>
      </c>
      <c r="E6" s="177" t="s">
        <v>44</v>
      </c>
      <c r="F6" s="177" t="s">
        <v>1</v>
      </c>
      <c r="G6" s="177" t="s">
        <v>45</v>
      </c>
      <c r="H6" s="177" t="s">
        <v>46</v>
      </c>
      <c r="I6" s="177" t="s">
        <v>1</v>
      </c>
      <c r="J6" s="214"/>
      <c r="K6" s="40"/>
      <c r="L6" s="139"/>
      <c r="M6" s="143"/>
      <c r="N6" s="143"/>
      <c r="O6" s="143"/>
      <c r="P6" s="143"/>
      <c r="Q6" s="144"/>
      <c r="R6" s="137"/>
      <c r="S6" s="137"/>
      <c r="T6" s="137"/>
      <c r="U6" s="137"/>
      <c r="V6" s="137"/>
      <c r="W6" s="137"/>
      <c r="X6" s="137"/>
      <c r="Y6" s="137"/>
    </row>
    <row r="7" spans="2:25" ht="15" customHeight="1">
      <c r="B7" s="129">
        <v>1998</v>
      </c>
      <c r="C7" s="158">
        <v>26</v>
      </c>
      <c r="D7" s="130">
        <v>16</v>
      </c>
      <c r="E7" s="131">
        <v>30</v>
      </c>
      <c r="F7" s="158">
        <v>46</v>
      </c>
      <c r="G7" s="131">
        <v>19</v>
      </c>
      <c r="H7" s="131">
        <v>13</v>
      </c>
      <c r="I7" s="158">
        <v>32</v>
      </c>
      <c r="J7" s="161">
        <f>C7+F7+I7</f>
        <v>104</v>
      </c>
      <c r="K7" s="40"/>
      <c r="L7" s="139"/>
      <c r="M7" s="143"/>
      <c r="N7" s="143"/>
      <c r="O7" s="143"/>
      <c r="P7" s="143"/>
      <c r="Q7" s="144"/>
      <c r="R7" s="137"/>
      <c r="S7" s="137"/>
      <c r="T7" s="137"/>
      <c r="U7" s="137"/>
      <c r="V7" s="137"/>
      <c r="W7" s="137"/>
      <c r="X7" s="137"/>
      <c r="Y7" s="137"/>
    </row>
    <row r="8" spans="2:25" ht="15" customHeight="1">
      <c r="B8" s="132">
        <v>1999</v>
      </c>
      <c r="C8" s="159">
        <v>26</v>
      </c>
      <c r="D8" s="133">
        <v>17</v>
      </c>
      <c r="E8" s="134">
        <v>31</v>
      </c>
      <c r="F8" s="159">
        <v>48</v>
      </c>
      <c r="G8" s="134">
        <v>19</v>
      </c>
      <c r="H8" s="134">
        <v>13</v>
      </c>
      <c r="I8" s="159">
        <v>32</v>
      </c>
      <c r="J8" s="162">
        <f t="shared" ref="J8:J25" si="0">C8+F8+I8</f>
        <v>106</v>
      </c>
      <c r="K8" s="40"/>
      <c r="L8" s="139"/>
      <c r="M8" s="143"/>
      <c r="N8" s="143"/>
      <c r="O8" s="143"/>
      <c r="P8" s="143"/>
      <c r="Q8" s="144"/>
      <c r="R8" s="137"/>
      <c r="S8" s="137"/>
      <c r="T8" s="137"/>
      <c r="U8" s="137"/>
      <c r="V8" s="137"/>
      <c r="W8" s="137"/>
      <c r="X8" s="137"/>
      <c r="Y8" s="137"/>
    </row>
    <row r="9" spans="2:25" ht="15" customHeight="1">
      <c r="B9" s="132">
        <v>2000</v>
      </c>
      <c r="C9" s="159">
        <v>26</v>
      </c>
      <c r="D9" s="133">
        <v>17</v>
      </c>
      <c r="E9" s="134">
        <v>32</v>
      </c>
      <c r="F9" s="159">
        <v>49</v>
      </c>
      <c r="G9" s="134">
        <v>19</v>
      </c>
      <c r="H9" s="134">
        <v>13</v>
      </c>
      <c r="I9" s="159">
        <v>32</v>
      </c>
      <c r="J9" s="162">
        <f t="shared" si="0"/>
        <v>107</v>
      </c>
      <c r="K9" s="40"/>
      <c r="L9" s="139"/>
      <c r="M9" s="143"/>
      <c r="N9" s="143"/>
      <c r="O9" s="143"/>
      <c r="P9" s="143"/>
      <c r="Q9" s="144"/>
      <c r="R9" s="137"/>
      <c r="S9" s="137"/>
      <c r="T9" s="137"/>
      <c r="U9" s="137"/>
      <c r="V9" s="137"/>
      <c r="W9" s="137"/>
      <c r="X9" s="137"/>
      <c r="Y9" s="137"/>
    </row>
    <row r="10" spans="2:25" ht="15" customHeight="1">
      <c r="B10" s="132">
        <v>2001</v>
      </c>
      <c r="C10" s="159">
        <v>25</v>
      </c>
      <c r="D10" s="133">
        <v>17</v>
      </c>
      <c r="E10" s="134">
        <v>32</v>
      </c>
      <c r="F10" s="159">
        <v>49</v>
      </c>
      <c r="G10" s="134">
        <v>19</v>
      </c>
      <c r="H10" s="134">
        <v>13</v>
      </c>
      <c r="I10" s="159">
        <v>32</v>
      </c>
      <c r="J10" s="162">
        <f t="shared" si="0"/>
        <v>106</v>
      </c>
      <c r="K10" s="40"/>
      <c r="L10" s="139"/>
      <c r="M10" s="143"/>
      <c r="N10" s="143"/>
      <c r="O10" s="143"/>
      <c r="P10" s="143"/>
      <c r="Q10" s="144"/>
      <c r="R10" s="137"/>
      <c r="S10" s="137"/>
      <c r="T10" s="137"/>
      <c r="U10" s="137"/>
      <c r="V10" s="137"/>
      <c r="W10" s="137"/>
      <c r="X10" s="137"/>
      <c r="Y10" s="137"/>
    </row>
    <row r="11" spans="2:25" ht="15" customHeight="1">
      <c r="B11" s="132">
        <v>2002</v>
      </c>
      <c r="C11" s="159">
        <v>25</v>
      </c>
      <c r="D11" s="133">
        <v>17</v>
      </c>
      <c r="E11" s="134">
        <v>32</v>
      </c>
      <c r="F11" s="159">
        <v>49</v>
      </c>
      <c r="G11" s="134">
        <v>19</v>
      </c>
      <c r="H11" s="134">
        <v>13</v>
      </c>
      <c r="I11" s="159">
        <v>32</v>
      </c>
      <c r="J11" s="162">
        <f t="shared" si="0"/>
        <v>106</v>
      </c>
      <c r="K11" s="40"/>
      <c r="L11" s="139"/>
      <c r="M11" s="143"/>
      <c r="N11" s="143"/>
      <c r="O11" s="143"/>
      <c r="P11" s="143"/>
      <c r="Q11" s="144"/>
      <c r="R11" s="137"/>
      <c r="S11" s="137"/>
      <c r="T11" s="137"/>
      <c r="U11" s="137"/>
      <c r="V11" s="137"/>
      <c r="W11" s="137"/>
      <c r="X11" s="137"/>
      <c r="Y11" s="137"/>
    </row>
    <row r="12" spans="2:25" ht="15" customHeight="1">
      <c r="B12" s="132">
        <v>2003</v>
      </c>
      <c r="C12" s="159">
        <v>25</v>
      </c>
      <c r="D12" s="133">
        <v>18</v>
      </c>
      <c r="E12" s="134">
        <v>34</v>
      </c>
      <c r="F12" s="159">
        <v>52</v>
      </c>
      <c r="G12" s="134">
        <v>19</v>
      </c>
      <c r="H12" s="134">
        <v>13</v>
      </c>
      <c r="I12" s="159">
        <v>32</v>
      </c>
      <c r="J12" s="162">
        <f t="shared" si="0"/>
        <v>109</v>
      </c>
      <c r="K12" s="40"/>
      <c r="L12" s="139"/>
      <c r="M12" s="143"/>
      <c r="N12" s="143"/>
      <c r="O12" s="143"/>
      <c r="P12" s="143"/>
      <c r="Q12" s="144"/>
      <c r="R12" s="137"/>
      <c r="S12" s="137"/>
      <c r="T12" s="137"/>
      <c r="U12" s="137"/>
      <c r="V12" s="137"/>
      <c r="W12" s="137"/>
      <c r="X12" s="137"/>
      <c r="Y12" s="137"/>
    </row>
    <row r="13" spans="2:25" ht="15" customHeight="1">
      <c r="B13" s="132">
        <v>2004</v>
      </c>
      <c r="C13" s="159">
        <v>25</v>
      </c>
      <c r="D13" s="133">
        <v>19</v>
      </c>
      <c r="E13" s="134">
        <v>34</v>
      </c>
      <c r="F13" s="159">
        <v>53</v>
      </c>
      <c r="G13" s="134">
        <v>19</v>
      </c>
      <c r="H13" s="134">
        <v>12</v>
      </c>
      <c r="I13" s="159">
        <v>31</v>
      </c>
      <c r="J13" s="162">
        <f t="shared" si="0"/>
        <v>109</v>
      </c>
      <c r="K13" s="40"/>
      <c r="L13" s="139"/>
      <c r="M13" s="143"/>
      <c r="N13" s="143"/>
      <c r="O13" s="143"/>
      <c r="P13" s="143"/>
      <c r="Q13" s="144"/>
      <c r="R13" s="137"/>
      <c r="S13" s="137"/>
      <c r="T13" s="137"/>
      <c r="U13" s="137"/>
      <c r="V13" s="137"/>
      <c r="W13" s="137"/>
      <c r="X13" s="137"/>
      <c r="Y13" s="137"/>
    </row>
    <row r="14" spans="2:25" ht="15" customHeight="1">
      <c r="B14" s="132">
        <v>2005</v>
      </c>
      <c r="C14" s="159">
        <v>25</v>
      </c>
      <c r="D14" s="133">
        <v>19</v>
      </c>
      <c r="E14" s="134">
        <v>34</v>
      </c>
      <c r="F14" s="159">
        <v>53</v>
      </c>
      <c r="G14" s="134">
        <v>20</v>
      </c>
      <c r="H14" s="134">
        <v>12</v>
      </c>
      <c r="I14" s="159">
        <v>32</v>
      </c>
      <c r="J14" s="162">
        <f t="shared" si="0"/>
        <v>110</v>
      </c>
      <c r="K14" s="40"/>
      <c r="L14" s="139"/>
      <c r="M14" s="143"/>
      <c r="N14" s="143"/>
      <c r="O14" s="143"/>
      <c r="P14" s="143"/>
      <c r="Q14" s="144"/>
      <c r="R14" s="137"/>
      <c r="S14" s="137"/>
      <c r="T14" s="137"/>
      <c r="U14" s="137"/>
      <c r="V14" s="137"/>
      <c r="W14" s="137"/>
      <c r="X14" s="137"/>
      <c r="Y14" s="137"/>
    </row>
    <row r="15" spans="2:25" ht="15" customHeight="1">
      <c r="B15" s="132">
        <v>2006</v>
      </c>
      <c r="C15" s="159">
        <v>25</v>
      </c>
      <c r="D15" s="133">
        <v>19</v>
      </c>
      <c r="E15" s="134">
        <v>34</v>
      </c>
      <c r="F15" s="159">
        <v>53</v>
      </c>
      <c r="G15" s="134">
        <v>20</v>
      </c>
      <c r="H15" s="134">
        <v>12</v>
      </c>
      <c r="I15" s="159">
        <v>32</v>
      </c>
      <c r="J15" s="162">
        <f t="shared" si="0"/>
        <v>110</v>
      </c>
      <c r="K15" s="40"/>
      <c r="L15" s="139"/>
      <c r="M15" s="143"/>
      <c r="N15" s="143"/>
      <c r="O15" s="143"/>
      <c r="P15" s="143"/>
      <c r="Q15" s="144"/>
      <c r="R15" s="137"/>
      <c r="S15" s="137"/>
      <c r="T15" s="137"/>
      <c r="U15" s="137"/>
      <c r="V15" s="137"/>
      <c r="W15" s="137"/>
      <c r="X15" s="137"/>
      <c r="Y15" s="137"/>
    </row>
    <row r="16" spans="2:25" ht="15" customHeight="1">
      <c r="B16" s="132">
        <v>2007</v>
      </c>
      <c r="C16" s="159">
        <v>25</v>
      </c>
      <c r="D16" s="133">
        <v>19</v>
      </c>
      <c r="E16" s="134">
        <v>33</v>
      </c>
      <c r="F16" s="159">
        <v>52</v>
      </c>
      <c r="G16" s="134">
        <v>20</v>
      </c>
      <c r="H16" s="134">
        <v>12</v>
      </c>
      <c r="I16" s="159">
        <v>32</v>
      </c>
      <c r="J16" s="162">
        <f t="shared" si="0"/>
        <v>109</v>
      </c>
      <c r="K16" s="40"/>
      <c r="L16" s="139"/>
      <c r="M16" s="143"/>
      <c r="N16" s="143"/>
      <c r="O16" s="143"/>
      <c r="P16" s="143"/>
      <c r="Q16" s="144"/>
      <c r="R16" s="137"/>
      <c r="S16" s="137"/>
      <c r="T16" s="137"/>
      <c r="U16" s="137"/>
      <c r="V16" s="137"/>
      <c r="W16" s="137"/>
      <c r="X16" s="137"/>
      <c r="Y16" s="137"/>
    </row>
    <row r="17" spans="2:25" ht="15" customHeight="1">
      <c r="B17" s="132">
        <v>2008</v>
      </c>
      <c r="C17" s="159">
        <v>26</v>
      </c>
      <c r="D17" s="133">
        <v>18</v>
      </c>
      <c r="E17" s="134">
        <v>34</v>
      </c>
      <c r="F17" s="159">
        <v>52</v>
      </c>
      <c r="G17" s="134">
        <v>21</v>
      </c>
      <c r="H17" s="134">
        <v>12</v>
      </c>
      <c r="I17" s="159">
        <v>33</v>
      </c>
      <c r="J17" s="162">
        <f t="shared" si="0"/>
        <v>111</v>
      </c>
      <c r="K17" s="40"/>
      <c r="L17" s="139"/>
      <c r="M17" s="143"/>
      <c r="N17" s="143"/>
      <c r="O17" s="143"/>
      <c r="P17" s="143"/>
      <c r="Q17" s="144"/>
      <c r="R17" s="137"/>
      <c r="S17" s="137"/>
      <c r="T17" s="137"/>
      <c r="U17" s="137"/>
      <c r="V17" s="137"/>
      <c r="W17" s="137"/>
      <c r="X17" s="137"/>
      <c r="Y17" s="137"/>
    </row>
    <row r="18" spans="2:25" ht="15" customHeight="1">
      <c r="B18" s="135">
        <v>2009</v>
      </c>
      <c r="C18" s="159">
        <v>27</v>
      </c>
      <c r="D18" s="133">
        <v>18</v>
      </c>
      <c r="E18" s="134">
        <v>34</v>
      </c>
      <c r="F18" s="159">
        <v>52</v>
      </c>
      <c r="G18" s="134">
        <v>21</v>
      </c>
      <c r="H18" s="134">
        <v>13</v>
      </c>
      <c r="I18" s="159">
        <v>34</v>
      </c>
      <c r="J18" s="162">
        <f t="shared" si="0"/>
        <v>113</v>
      </c>
      <c r="K18" s="40"/>
      <c r="L18" s="139"/>
      <c r="M18" s="143"/>
      <c r="N18" s="143"/>
      <c r="O18" s="143"/>
      <c r="P18" s="143"/>
      <c r="Q18" s="144"/>
      <c r="R18" s="137"/>
      <c r="S18" s="137"/>
      <c r="T18" s="137"/>
      <c r="U18" s="137"/>
      <c r="V18" s="137"/>
      <c r="W18" s="137"/>
      <c r="X18" s="137"/>
      <c r="Y18" s="137"/>
    </row>
    <row r="19" spans="2:25" ht="15" customHeight="1">
      <c r="B19" s="135">
        <v>2010</v>
      </c>
      <c r="C19" s="159">
        <v>27</v>
      </c>
      <c r="D19" s="133">
        <v>18</v>
      </c>
      <c r="E19" s="134">
        <v>34</v>
      </c>
      <c r="F19" s="159">
        <v>52</v>
      </c>
      <c r="G19" s="134">
        <v>21</v>
      </c>
      <c r="H19" s="134">
        <v>13</v>
      </c>
      <c r="I19" s="159">
        <v>34</v>
      </c>
      <c r="J19" s="162">
        <f t="shared" si="0"/>
        <v>113</v>
      </c>
      <c r="K19" s="40"/>
      <c r="L19" s="139"/>
      <c r="M19" s="143"/>
      <c r="N19" s="143"/>
      <c r="O19" s="143"/>
      <c r="P19" s="143"/>
      <c r="Q19" s="144"/>
      <c r="R19" s="137"/>
      <c r="S19" s="137"/>
      <c r="T19" s="137"/>
      <c r="U19" s="137"/>
      <c r="V19" s="137"/>
      <c r="W19" s="137"/>
      <c r="X19" s="137"/>
      <c r="Y19" s="137"/>
    </row>
    <row r="20" spans="2:25" ht="15" customHeight="1">
      <c r="B20" s="135">
        <v>2011</v>
      </c>
      <c r="C20" s="159">
        <v>27</v>
      </c>
      <c r="D20" s="133">
        <v>18</v>
      </c>
      <c r="E20" s="134">
        <v>34</v>
      </c>
      <c r="F20" s="159">
        <v>52</v>
      </c>
      <c r="G20" s="134">
        <v>23</v>
      </c>
      <c r="H20" s="134">
        <v>13</v>
      </c>
      <c r="I20" s="159">
        <v>36</v>
      </c>
      <c r="J20" s="162">
        <f t="shared" si="0"/>
        <v>115</v>
      </c>
      <c r="K20" s="40"/>
      <c r="L20" s="139"/>
      <c r="M20" s="143"/>
      <c r="N20" s="143"/>
      <c r="O20" s="143"/>
      <c r="P20" s="143"/>
      <c r="Q20" s="144"/>
      <c r="R20" s="137"/>
      <c r="S20" s="137"/>
      <c r="T20" s="137"/>
      <c r="U20" s="137"/>
      <c r="V20" s="137"/>
      <c r="W20" s="137"/>
      <c r="X20" s="137"/>
      <c r="Y20" s="137"/>
    </row>
    <row r="21" spans="2:25" ht="15" customHeight="1">
      <c r="B21" s="33">
        <v>2012</v>
      </c>
      <c r="C21" s="159">
        <v>27</v>
      </c>
      <c r="D21" s="133">
        <v>18</v>
      </c>
      <c r="E21" s="134">
        <v>32</v>
      </c>
      <c r="F21" s="159">
        <v>50</v>
      </c>
      <c r="G21" s="134">
        <v>24</v>
      </c>
      <c r="H21" s="134">
        <v>13</v>
      </c>
      <c r="I21" s="159">
        <v>37</v>
      </c>
      <c r="J21" s="162">
        <f t="shared" si="0"/>
        <v>114</v>
      </c>
      <c r="K21" s="40"/>
      <c r="L21" s="139"/>
      <c r="M21" s="143"/>
      <c r="N21" s="143"/>
      <c r="O21" s="143"/>
      <c r="P21" s="143"/>
      <c r="Q21" s="144"/>
      <c r="R21" s="137"/>
      <c r="S21" s="137"/>
      <c r="T21" s="137"/>
      <c r="U21" s="137"/>
      <c r="V21" s="137"/>
      <c r="W21" s="137"/>
      <c r="X21" s="137"/>
      <c r="Y21" s="137"/>
    </row>
    <row r="22" spans="2:25" ht="15" customHeight="1">
      <c r="B22" s="33">
        <v>2013</v>
      </c>
      <c r="C22" s="159">
        <v>28</v>
      </c>
      <c r="D22" s="133">
        <v>18</v>
      </c>
      <c r="E22" s="134">
        <v>32</v>
      </c>
      <c r="F22" s="159">
        <v>50</v>
      </c>
      <c r="G22" s="134">
        <v>25</v>
      </c>
      <c r="H22" s="134">
        <v>13</v>
      </c>
      <c r="I22" s="159">
        <v>38</v>
      </c>
      <c r="J22" s="162">
        <f t="shared" si="0"/>
        <v>116</v>
      </c>
      <c r="K22" s="40"/>
      <c r="L22" s="139"/>
      <c r="M22" s="143"/>
      <c r="N22" s="143"/>
      <c r="O22" s="143"/>
      <c r="P22" s="143"/>
      <c r="Q22" s="144"/>
      <c r="R22" s="137"/>
      <c r="S22" s="137"/>
      <c r="T22" s="137"/>
      <c r="U22" s="137"/>
      <c r="V22" s="137"/>
      <c r="W22" s="137"/>
      <c r="X22" s="137"/>
      <c r="Y22" s="137"/>
    </row>
    <row r="23" spans="2:25" ht="15" customHeight="1">
      <c r="B23" s="33">
        <v>2014</v>
      </c>
      <c r="C23" s="159">
        <v>28</v>
      </c>
      <c r="D23" s="133">
        <v>19</v>
      </c>
      <c r="E23" s="134">
        <v>33</v>
      </c>
      <c r="F23" s="159">
        <f>19+33</f>
        <v>52</v>
      </c>
      <c r="G23" s="134">
        <v>25</v>
      </c>
      <c r="H23" s="134">
        <v>13</v>
      </c>
      <c r="I23" s="159">
        <f>25+13</f>
        <v>38</v>
      </c>
      <c r="J23" s="162">
        <f t="shared" si="0"/>
        <v>118</v>
      </c>
      <c r="K23" s="40"/>
      <c r="L23" s="139"/>
      <c r="M23" s="143"/>
      <c r="N23" s="143"/>
      <c r="O23" s="143"/>
      <c r="P23" s="143"/>
      <c r="Q23" s="144"/>
      <c r="R23" s="137"/>
      <c r="S23" s="137"/>
      <c r="T23" s="137"/>
      <c r="U23" s="137"/>
      <c r="V23" s="137"/>
      <c r="W23" s="137"/>
      <c r="X23" s="137"/>
      <c r="Y23" s="137"/>
    </row>
    <row r="24" spans="2:25" ht="15" customHeight="1">
      <c r="B24" s="33">
        <v>2015</v>
      </c>
      <c r="C24" s="159">
        <v>27</v>
      </c>
      <c r="D24" s="133">
        <v>19</v>
      </c>
      <c r="E24" s="134">
        <v>35</v>
      </c>
      <c r="F24" s="159">
        <v>54</v>
      </c>
      <c r="G24" s="134">
        <v>26</v>
      </c>
      <c r="H24" s="134">
        <v>14</v>
      </c>
      <c r="I24" s="159">
        <v>40</v>
      </c>
      <c r="J24" s="162">
        <f t="shared" si="0"/>
        <v>121</v>
      </c>
      <c r="K24" s="40"/>
      <c r="L24" s="145"/>
      <c r="M24" s="143"/>
      <c r="N24" s="143"/>
      <c r="O24" s="143"/>
      <c r="P24" s="143"/>
      <c r="Q24" s="144"/>
      <c r="R24" s="137"/>
      <c r="S24" s="137"/>
      <c r="T24" s="137"/>
      <c r="U24" s="137"/>
      <c r="V24" s="137"/>
      <c r="W24" s="137"/>
      <c r="X24" s="137"/>
      <c r="Y24" s="137"/>
    </row>
    <row r="25" spans="2:25" s="146" customFormat="1" ht="15" customHeight="1">
      <c r="B25" s="61">
        <v>2016</v>
      </c>
      <c r="C25" s="159">
        <v>27</v>
      </c>
      <c r="D25" s="133">
        <v>20</v>
      </c>
      <c r="E25" s="134">
        <v>35</v>
      </c>
      <c r="F25" s="159">
        <v>55</v>
      </c>
      <c r="G25" s="134">
        <v>27</v>
      </c>
      <c r="H25" s="134">
        <v>14</v>
      </c>
      <c r="I25" s="159">
        <v>41</v>
      </c>
      <c r="J25" s="162">
        <f t="shared" si="0"/>
        <v>123</v>
      </c>
      <c r="L25" s="147"/>
      <c r="M25" s="147"/>
      <c r="N25" s="147"/>
      <c r="O25" s="147"/>
      <c r="P25" s="147"/>
      <c r="Q25" s="147"/>
    </row>
    <row r="26" spans="2:25" s="146" customFormat="1" ht="15" customHeight="1">
      <c r="B26" s="61">
        <v>2017</v>
      </c>
      <c r="C26" s="160">
        <v>27</v>
      </c>
      <c r="D26" s="154">
        <v>20</v>
      </c>
      <c r="E26" s="155">
        <v>34</v>
      </c>
      <c r="F26" s="160">
        <v>54</v>
      </c>
      <c r="G26" s="155">
        <v>27</v>
      </c>
      <c r="H26" s="155">
        <v>16</v>
      </c>
      <c r="I26" s="160">
        <v>43</v>
      </c>
      <c r="J26" s="163">
        <v>124</v>
      </c>
      <c r="L26" s="147"/>
      <c r="M26" s="147"/>
      <c r="N26" s="147"/>
      <c r="O26" s="147"/>
      <c r="P26" s="147"/>
      <c r="Q26" s="147"/>
    </row>
    <row r="27" spans="2:25" s="146" customFormat="1" ht="15" customHeight="1">
      <c r="B27" s="61">
        <v>2018</v>
      </c>
      <c r="C27" s="160">
        <v>27</v>
      </c>
      <c r="D27" s="154">
        <v>19</v>
      </c>
      <c r="E27" s="155">
        <v>34</v>
      </c>
      <c r="F27" s="160">
        <v>53</v>
      </c>
      <c r="G27" s="155">
        <v>27</v>
      </c>
      <c r="H27" s="155">
        <v>17</v>
      </c>
      <c r="I27" s="160">
        <v>44</v>
      </c>
      <c r="J27" s="163">
        <v>124</v>
      </c>
      <c r="L27" s="147"/>
      <c r="M27" s="147"/>
      <c r="N27" s="147"/>
      <c r="O27" s="147"/>
      <c r="P27" s="147"/>
      <c r="Q27" s="147"/>
    </row>
    <row r="28" spans="2:25" s="146" customFormat="1" ht="15" customHeight="1">
      <c r="B28" s="33">
        <v>2019</v>
      </c>
      <c r="C28" s="159">
        <v>25</v>
      </c>
      <c r="D28" s="133">
        <v>19</v>
      </c>
      <c r="E28" s="134">
        <v>34</v>
      </c>
      <c r="F28" s="159">
        <v>53</v>
      </c>
      <c r="G28" s="134">
        <v>27</v>
      </c>
      <c r="H28" s="134">
        <v>17</v>
      </c>
      <c r="I28" s="159">
        <v>44</v>
      </c>
      <c r="J28" s="162">
        <v>122</v>
      </c>
      <c r="L28" s="147"/>
      <c r="M28" s="147"/>
      <c r="N28" s="147"/>
      <c r="O28" s="147"/>
      <c r="P28" s="147"/>
      <c r="Q28" s="147"/>
    </row>
    <row r="29" spans="2:25" s="146" customFormat="1" ht="15" customHeight="1">
      <c r="B29" s="33">
        <v>2020</v>
      </c>
      <c r="C29" s="159">
        <v>25</v>
      </c>
      <c r="D29" s="133">
        <v>16</v>
      </c>
      <c r="E29" s="134">
        <v>36</v>
      </c>
      <c r="F29" s="159">
        <v>52</v>
      </c>
      <c r="G29" s="134">
        <v>27</v>
      </c>
      <c r="H29" s="134">
        <v>17</v>
      </c>
      <c r="I29" s="159">
        <v>44</v>
      </c>
      <c r="J29" s="162">
        <v>121</v>
      </c>
      <c r="L29" s="147"/>
      <c r="M29" s="147"/>
      <c r="N29" s="147"/>
      <c r="O29" s="147"/>
      <c r="P29" s="147"/>
      <c r="Q29" s="147"/>
    </row>
    <row r="30" spans="2:25" s="146" customFormat="1" ht="15" customHeight="1">
      <c r="B30" s="56">
        <v>2021</v>
      </c>
      <c r="C30" s="160">
        <v>26</v>
      </c>
      <c r="D30" s="154">
        <v>17</v>
      </c>
      <c r="E30" s="155">
        <v>35</v>
      </c>
      <c r="F30" s="160">
        <v>52</v>
      </c>
      <c r="G30" s="155">
        <v>27</v>
      </c>
      <c r="H30" s="155">
        <v>17</v>
      </c>
      <c r="I30" s="160">
        <v>44</v>
      </c>
      <c r="J30" s="163">
        <v>122</v>
      </c>
      <c r="L30" s="147"/>
      <c r="M30" s="147"/>
      <c r="N30" s="147"/>
      <c r="O30" s="147"/>
      <c r="P30" s="147"/>
      <c r="Q30" s="147"/>
    </row>
    <row r="31" spans="2:25" s="146" customFormat="1" ht="15" customHeight="1">
      <c r="B31" s="56">
        <v>2022</v>
      </c>
      <c r="C31" s="160">
        <v>26</v>
      </c>
      <c r="D31" s="154">
        <v>16</v>
      </c>
      <c r="E31" s="155">
        <v>36</v>
      </c>
      <c r="F31" s="160">
        <v>52</v>
      </c>
      <c r="G31" s="155">
        <v>27</v>
      </c>
      <c r="H31" s="155">
        <v>18</v>
      </c>
      <c r="I31" s="160">
        <v>45</v>
      </c>
      <c r="J31" s="163">
        <v>123</v>
      </c>
      <c r="L31" s="147"/>
      <c r="M31" s="147"/>
      <c r="N31" s="147"/>
      <c r="O31" s="147"/>
      <c r="P31" s="147"/>
      <c r="Q31" s="147"/>
    </row>
    <row r="32" spans="2:25" s="146" customFormat="1" ht="15" customHeight="1">
      <c r="B32" s="101">
        <v>2023</v>
      </c>
      <c r="C32" s="230">
        <v>26</v>
      </c>
      <c r="D32" s="208">
        <v>17</v>
      </c>
      <c r="E32" s="209">
        <v>35</v>
      </c>
      <c r="F32" s="207">
        <v>52</v>
      </c>
      <c r="G32" s="209">
        <v>27</v>
      </c>
      <c r="H32" s="209">
        <v>17</v>
      </c>
      <c r="I32" s="207">
        <v>44</v>
      </c>
      <c r="J32" s="210">
        <v>122</v>
      </c>
      <c r="L32" s="147"/>
      <c r="M32" s="147"/>
      <c r="N32" s="147"/>
      <c r="O32" s="147"/>
      <c r="P32" s="147"/>
      <c r="Q32" s="147"/>
    </row>
    <row r="33" spans="2:17" s="146" customFormat="1" ht="15.75" customHeight="1">
      <c r="B33" s="148"/>
      <c r="D33" s="149"/>
      <c r="E33" s="149"/>
      <c r="L33" s="147"/>
      <c r="M33" s="147"/>
      <c r="N33" s="147"/>
      <c r="O33" s="147"/>
      <c r="P33" s="147"/>
      <c r="Q33" s="147"/>
    </row>
    <row r="34" spans="2:17" s="146" customFormat="1" ht="15" customHeight="1">
      <c r="B34" s="214" t="s">
        <v>0</v>
      </c>
      <c r="C34" s="214" t="s">
        <v>70</v>
      </c>
      <c r="D34" s="214"/>
      <c r="E34" s="214"/>
      <c r="F34" s="214"/>
      <c r="G34" s="214"/>
      <c r="H34" s="214"/>
      <c r="I34" s="214"/>
      <c r="J34" s="214"/>
      <c r="L34" s="147"/>
      <c r="M34" s="147"/>
      <c r="N34" s="147"/>
      <c r="O34" s="147"/>
      <c r="P34" s="147"/>
      <c r="Q34" s="147"/>
    </row>
    <row r="35" spans="2:17" s="146" customFormat="1" ht="15" customHeight="1">
      <c r="B35" s="214"/>
      <c r="C35" s="215" t="s">
        <v>42</v>
      </c>
      <c r="D35" s="218" t="s">
        <v>41</v>
      </c>
      <c r="E35" s="219"/>
      <c r="F35" s="220"/>
      <c r="G35" s="221" t="s">
        <v>11</v>
      </c>
      <c r="H35" s="222"/>
      <c r="I35" s="223"/>
      <c r="J35" s="214" t="s">
        <v>1</v>
      </c>
      <c r="L35" s="147"/>
      <c r="M35" s="147"/>
      <c r="N35" s="147"/>
      <c r="O35" s="147"/>
      <c r="P35" s="147"/>
      <c r="Q35" s="147"/>
    </row>
    <row r="36" spans="2:17" s="146" customFormat="1" ht="15" customHeight="1">
      <c r="B36" s="214"/>
      <c r="C36" s="217"/>
      <c r="D36" s="177" t="s">
        <v>43</v>
      </c>
      <c r="E36" s="177" t="s">
        <v>44</v>
      </c>
      <c r="F36" s="177" t="s">
        <v>1</v>
      </c>
      <c r="G36" s="177" t="s">
        <v>45</v>
      </c>
      <c r="H36" s="177" t="s">
        <v>46</v>
      </c>
      <c r="I36" s="177" t="s">
        <v>1</v>
      </c>
      <c r="J36" s="214"/>
      <c r="L36" s="147"/>
      <c r="M36" s="147"/>
      <c r="N36" s="147"/>
      <c r="O36" s="147"/>
      <c r="P36" s="147"/>
      <c r="Q36" s="147"/>
    </row>
    <row r="37" spans="2:17" s="146" customFormat="1" ht="15" customHeight="1">
      <c r="B37" s="129">
        <v>1998</v>
      </c>
      <c r="C37" s="164">
        <v>0.3312861547870849</v>
      </c>
      <c r="D37" s="150">
        <v>0.39871414687632384</v>
      </c>
      <c r="E37" s="150">
        <v>0.45549094332174361</v>
      </c>
      <c r="F37" s="164">
        <v>0.43601895734597157</v>
      </c>
      <c r="G37" s="150">
        <v>0.42245692051139522</v>
      </c>
      <c r="H37" s="150">
        <v>0.30116992934090114</v>
      </c>
      <c r="I37" s="164">
        <v>0.366514334146537</v>
      </c>
      <c r="J37" s="166">
        <v>0.38335219376978963</v>
      </c>
      <c r="L37" s="147"/>
      <c r="M37" s="147"/>
      <c r="N37" s="147"/>
      <c r="O37" s="147"/>
      <c r="P37" s="147"/>
      <c r="Q37" s="147"/>
    </row>
    <row r="38" spans="2:17" s="146" customFormat="1" ht="15" customHeight="1">
      <c r="B38" s="132">
        <v>1999</v>
      </c>
      <c r="C38" s="165">
        <v>0.32969401858967046</v>
      </c>
      <c r="D38" s="151">
        <v>0.42228680726333306</v>
      </c>
      <c r="E38" s="151">
        <v>0.46802343136662844</v>
      </c>
      <c r="F38" s="165">
        <v>0.453390510914432</v>
      </c>
      <c r="G38" s="151">
        <v>0.42016806722689076</v>
      </c>
      <c r="H38" s="151">
        <v>0.29919447640966629</v>
      </c>
      <c r="I38" s="165">
        <v>0.36535936518810302</v>
      </c>
      <c r="J38" s="167">
        <v>0.38925509061197511</v>
      </c>
      <c r="L38" s="147"/>
      <c r="M38" s="147"/>
      <c r="N38" s="147"/>
      <c r="O38" s="147"/>
      <c r="P38" s="147"/>
      <c r="Q38" s="147"/>
    </row>
    <row r="39" spans="2:17" s="146" customFormat="1" ht="15" customHeight="1">
      <c r="B39" s="132">
        <v>2000</v>
      </c>
      <c r="C39" s="165">
        <v>0.32815852581093025</v>
      </c>
      <c r="D39" s="151">
        <v>0.41988786524069455</v>
      </c>
      <c r="E39" s="151">
        <v>0.47828296415867039</v>
      </c>
      <c r="F39" s="165">
        <v>0.46229904143708961</v>
      </c>
      <c r="G39" s="151">
        <v>0.41760995230454756</v>
      </c>
      <c r="H39" s="151">
        <v>0.29131652661064428</v>
      </c>
      <c r="I39" s="165">
        <v>0.3630587701384162</v>
      </c>
      <c r="J39" s="167">
        <v>0.39142236302046374</v>
      </c>
      <c r="L39" s="147"/>
      <c r="M39" s="147"/>
      <c r="N39" s="147"/>
      <c r="O39" s="147"/>
      <c r="P39" s="152"/>
      <c r="Q39" s="147"/>
    </row>
    <row r="40" spans="2:17" s="146" customFormat="1" ht="15" customHeight="1">
      <c r="B40" s="132">
        <v>2001</v>
      </c>
      <c r="C40" s="165">
        <v>0.31553704404897137</v>
      </c>
      <c r="D40" s="151">
        <v>0.41566824783608003</v>
      </c>
      <c r="E40" s="151">
        <v>0.47520753203938282</v>
      </c>
      <c r="F40" s="165">
        <v>0.46229904143708961</v>
      </c>
      <c r="G40" s="151">
        <v>0.40695681973954767</v>
      </c>
      <c r="H40" s="151">
        <v>0.28836982320711607</v>
      </c>
      <c r="I40" s="165">
        <v>0.3630587701384162</v>
      </c>
      <c r="J40" s="167">
        <v>0.38776421009503881</v>
      </c>
      <c r="L40" s="147"/>
      <c r="M40" s="147"/>
      <c r="N40" s="147"/>
      <c r="O40" s="147"/>
      <c r="P40" s="147"/>
      <c r="Q40" s="147"/>
    </row>
    <row r="41" spans="2:17" s="146" customFormat="1" ht="15" customHeight="1">
      <c r="B41" s="132">
        <v>2002</v>
      </c>
      <c r="C41" s="165">
        <v>0.31527839081909326</v>
      </c>
      <c r="D41" s="151">
        <v>0.41121404900703901</v>
      </c>
      <c r="E41" s="151">
        <v>0.47000763762411135</v>
      </c>
      <c r="F41" s="165">
        <v>0.46012413961481036</v>
      </c>
      <c r="G41" s="151">
        <v>0.40181026096519057</v>
      </c>
      <c r="H41" s="151">
        <v>0.2817084534205907</v>
      </c>
      <c r="I41" s="165">
        <v>0.36088868839517313</v>
      </c>
      <c r="J41" s="167">
        <v>0.38621574157065924</v>
      </c>
      <c r="L41" s="147"/>
      <c r="M41" s="147"/>
      <c r="N41" s="147"/>
      <c r="O41" s="147"/>
      <c r="P41" s="147"/>
      <c r="Q41" s="147"/>
    </row>
    <row r="42" spans="2:17" s="146" customFormat="1" ht="15" customHeight="1">
      <c r="B42" s="132">
        <v>2003</v>
      </c>
      <c r="C42" s="165">
        <v>0.31784374801347659</v>
      </c>
      <c r="D42" s="151">
        <v>0.42900042900042901</v>
      </c>
      <c r="E42" s="151">
        <v>0.49293936845767972</v>
      </c>
      <c r="F42" s="165">
        <v>0.48420288100714198</v>
      </c>
      <c r="G42" s="151">
        <v>0.39183336770468141</v>
      </c>
      <c r="H42" s="151">
        <v>0.27741618830157272</v>
      </c>
      <c r="I42" s="165">
        <v>0.35507423270677529</v>
      </c>
      <c r="J42" s="167">
        <v>0.39468443350110438</v>
      </c>
      <c r="L42" s="147"/>
      <c r="M42" s="147"/>
      <c r="N42" s="147"/>
      <c r="O42" s="147"/>
      <c r="P42" s="147"/>
      <c r="Q42" s="147"/>
    </row>
    <row r="43" spans="2:17" s="146" customFormat="1" ht="15" customHeight="1">
      <c r="B43" s="132">
        <v>2004</v>
      </c>
      <c r="C43" s="165">
        <v>0.31882468468238684</v>
      </c>
      <c r="D43" s="151">
        <v>0.4476592135334449</v>
      </c>
      <c r="E43" s="151">
        <v>0.48538145271813615</v>
      </c>
      <c r="F43" s="165">
        <v>0.48966619547844087</v>
      </c>
      <c r="G43" s="151">
        <v>0.38962370552650466</v>
      </c>
      <c r="H43" s="151">
        <v>0.25184159163885916</v>
      </c>
      <c r="I43" s="165">
        <v>0.33780470529263695</v>
      </c>
      <c r="J43" s="167">
        <v>0.39149627001030818</v>
      </c>
      <c r="L43" s="147"/>
      <c r="M43" s="147"/>
      <c r="N43" s="147"/>
      <c r="O43" s="147"/>
      <c r="P43" s="147"/>
      <c r="Q43" s="147"/>
    </row>
    <row r="44" spans="2:17" s="146" customFormat="1" ht="15" customHeight="1">
      <c r="B44" s="132">
        <v>2005</v>
      </c>
      <c r="C44" s="165">
        <v>0.31852408679144317</v>
      </c>
      <c r="D44" s="151">
        <v>0.44063079777365494</v>
      </c>
      <c r="E44" s="151">
        <v>0.47801819281004398</v>
      </c>
      <c r="F44" s="165">
        <v>0.48435001142334932</v>
      </c>
      <c r="G44" s="151">
        <v>0.40308765140979902</v>
      </c>
      <c r="H44" s="151">
        <v>0.24611850606066824</v>
      </c>
      <c r="I44" s="165">
        <v>0.34249141095758456</v>
      </c>
      <c r="J44" s="167">
        <v>0.39097904707743164</v>
      </c>
      <c r="L44" s="147"/>
      <c r="M44" s="147"/>
      <c r="N44" s="147"/>
      <c r="O44" s="147"/>
      <c r="P44" s="147"/>
      <c r="Q44" s="147"/>
    </row>
    <row r="45" spans="2:17" s="146" customFormat="1" ht="15" customHeight="1">
      <c r="B45" s="132">
        <v>2006</v>
      </c>
      <c r="C45" s="165">
        <v>0.31756113051762463</v>
      </c>
      <c r="D45" s="151">
        <v>0.43418647166361979</v>
      </c>
      <c r="E45" s="151">
        <v>0.47329370658574271</v>
      </c>
      <c r="F45" s="165">
        <v>0.47777016550679696</v>
      </c>
      <c r="G45" s="151">
        <v>0.39513197407934247</v>
      </c>
      <c r="H45" s="151">
        <v>0.24198915081973826</v>
      </c>
      <c r="I45" s="165">
        <v>0.33560214365869262</v>
      </c>
      <c r="J45" s="167">
        <v>0.38595407848200752</v>
      </c>
      <c r="L45" s="147"/>
      <c r="M45" s="147"/>
      <c r="N45" s="147"/>
      <c r="O45" s="147"/>
      <c r="P45" s="147"/>
      <c r="Q45" s="147"/>
    </row>
    <row r="46" spans="2:17" s="146" customFormat="1" ht="15" customHeight="1">
      <c r="B46" s="132">
        <v>2007</v>
      </c>
      <c r="C46" s="165">
        <v>0.31617154203184478</v>
      </c>
      <c r="D46" s="151">
        <v>0.42737926535753651</v>
      </c>
      <c r="E46" s="151">
        <v>0.45267489711934156</v>
      </c>
      <c r="F46" s="165">
        <v>0.4622592029584589</v>
      </c>
      <c r="G46" s="151">
        <v>0.38526737555863771</v>
      </c>
      <c r="H46" s="151">
        <v>0.23833167825223436</v>
      </c>
      <c r="I46" s="165">
        <v>0.33190200593274832</v>
      </c>
      <c r="J46" s="167">
        <v>0.37850376420257248</v>
      </c>
      <c r="L46" s="147"/>
      <c r="M46" s="147"/>
      <c r="N46" s="147"/>
      <c r="O46" s="147"/>
      <c r="P46" s="147"/>
      <c r="Q46" s="147"/>
    </row>
    <row r="47" spans="2:17" s="146" customFormat="1" ht="15" customHeight="1">
      <c r="B47" s="132">
        <v>2008</v>
      </c>
      <c r="C47" s="165">
        <v>0.32930567165691416</v>
      </c>
      <c r="D47" s="151">
        <v>0.39739485594436474</v>
      </c>
      <c r="E47" s="151">
        <v>0.45826425673581067</v>
      </c>
      <c r="F47" s="165">
        <v>0.4551541834796537</v>
      </c>
      <c r="G47" s="151">
        <v>0.39600226287007356</v>
      </c>
      <c r="H47" s="151">
        <v>0.23405500292568754</v>
      </c>
      <c r="I47" s="165">
        <v>0.33545449000752231</v>
      </c>
      <c r="J47" s="167">
        <v>0.38069107433764898</v>
      </c>
      <c r="L47" s="147"/>
      <c r="M47" s="147"/>
      <c r="N47" s="147"/>
      <c r="O47" s="147"/>
      <c r="P47" s="147"/>
      <c r="Q47" s="147"/>
    </row>
    <row r="48" spans="2:17" s="146" customFormat="1" ht="15" customHeight="1">
      <c r="B48" s="135">
        <v>2009</v>
      </c>
      <c r="C48" s="165">
        <v>0.33779979732012161</v>
      </c>
      <c r="D48" s="151">
        <v>0.39212269083304285</v>
      </c>
      <c r="E48" s="151">
        <v>0.45204350253942083</v>
      </c>
      <c r="F48" s="165">
        <v>0.42933337736752591</v>
      </c>
      <c r="G48" s="151">
        <v>0.38833515172809141</v>
      </c>
      <c r="H48" s="151">
        <v>0.24871814494528199</v>
      </c>
      <c r="I48" s="165">
        <v>0.31971413794724718</v>
      </c>
      <c r="J48" s="167">
        <v>0.36760878617530712</v>
      </c>
      <c r="L48" s="147"/>
      <c r="M48" s="147"/>
      <c r="N48" s="147"/>
      <c r="O48" s="147"/>
      <c r="P48" s="147"/>
      <c r="Q48" s="147"/>
    </row>
    <row r="49" spans="2:17" s="146" customFormat="1" ht="15" customHeight="1">
      <c r="B49" s="135">
        <v>2010</v>
      </c>
      <c r="C49" s="165">
        <v>0.33401373167563553</v>
      </c>
      <c r="D49" s="151">
        <v>0.39016777214202109</v>
      </c>
      <c r="E49" s="151">
        <v>0.44152977079410427</v>
      </c>
      <c r="F49" s="165">
        <v>0.42228700898984073</v>
      </c>
      <c r="G49" s="151">
        <v>0.37780656303972371</v>
      </c>
      <c r="H49" s="151">
        <v>0.2447012762112713</v>
      </c>
      <c r="I49" s="165">
        <v>0.31275871584950787</v>
      </c>
      <c r="J49" s="167">
        <v>0.36138721520768574</v>
      </c>
      <c r="L49" s="147"/>
      <c r="M49" s="147"/>
      <c r="N49" s="147"/>
      <c r="O49" s="147"/>
      <c r="P49" s="147"/>
      <c r="Q49" s="147"/>
    </row>
    <row r="50" spans="2:17" s="146" customFormat="1" ht="15" customHeight="1">
      <c r="B50" s="135">
        <v>2011</v>
      </c>
      <c r="C50" s="165">
        <v>0.33278690545154255</v>
      </c>
      <c r="D50" s="151">
        <v>0.38590172369436582</v>
      </c>
      <c r="E50" s="151">
        <v>0.43408873284391958</v>
      </c>
      <c r="F50" s="165">
        <v>0.41610319359201081</v>
      </c>
      <c r="G50" s="151">
        <v>0.40587996541196819</v>
      </c>
      <c r="H50" s="151">
        <v>0.23961808563581738</v>
      </c>
      <c r="I50" s="165">
        <v>0.32455824017309776</v>
      </c>
      <c r="J50" s="167">
        <v>0.36275085009873131</v>
      </c>
      <c r="L50" s="147"/>
      <c r="M50" s="147"/>
      <c r="N50" s="147"/>
      <c r="O50" s="147"/>
      <c r="P50" s="147"/>
      <c r="Q50" s="147"/>
    </row>
    <row r="51" spans="2:17" s="146" customFormat="1" ht="15" customHeight="1">
      <c r="B51" s="33">
        <v>2012</v>
      </c>
      <c r="C51" s="165">
        <v>0.33089857345948326</v>
      </c>
      <c r="D51" s="151">
        <v>0.3813720920377982</v>
      </c>
      <c r="E51" s="151">
        <v>0.40120864103110621</v>
      </c>
      <c r="F51" s="165">
        <v>0.39383413281662294</v>
      </c>
      <c r="G51" s="151">
        <v>0.41400724512678971</v>
      </c>
      <c r="H51" s="151">
        <v>0.23546885471571666</v>
      </c>
      <c r="I51" s="165">
        <v>0.32691577059348464</v>
      </c>
      <c r="J51" s="167">
        <v>0.35433217709149228</v>
      </c>
      <c r="L51" s="147"/>
      <c r="M51" s="147"/>
      <c r="N51" s="147"/>
      <c r="O51" s="147"/>
      <c r="P51" s="147"/>
      <c r="Q51" s="147"/>
    </row>
    <row r="52" spans="2:17" s="146" customFormat="1" ht="15" customHeight="1">
      <c r="B52" s="33">
        <v>2013</v>
      </c>
      <c r="C52" s="165">
        <v>0.34205575508807939</v>
      </c>
      <c r="D52" s="151">
        <v>0.37521887767864587</v>
      </c>
      <c r="E52" s="151">
        <v>0.3924117380161134</v>
      </c>
      <c r="F52" s="165">
        <v>0.38604374647735085</v>
      </c>
      <c r="G52" s="151">
        <v>0.42295459159504634</v>
      </c>
      <c r="H52" s="151">
        <v>0.22998266284541627</v>
      </c>
      <c r="I52" s="165">
        <v>0.32862306933946767</v>
      </c>
      <c r="J52" s="167">
        <v>0.35472812841158247</v>
      </c>
      <c r="L52" s="147"/>
      <c r="M52" s="147"/>
      <c r="N52" s="147"/>
      <c r="O52" s="147"/>
      <c r="P52" s="147"/>
      <c r="Q52" s="147"/>
    </row>
    <row r="53" spans="2:17" s="146" customFormat="1" ht="15" customHeight="1">
      <c r="B53" s="33">
        <v>2014</v>
      </c>
      <c r="C53" s="165">
        <v>0.34028486704584121</v>
      </c>
      <c r="D53" s="151">
        <v>0.39194653024176912</v>
      </c>
      <c r="E53" s="151">
        <v>0.39747064137308036</v>
      </c>
      <c r="F53" s="165">
        <v>0.39543425525281178</v>
      </c>
      <c r="G53" s="151">
        <v>0.41562068793536266</v>
      </c>
      <c r="H53" s="151">
        <v>0.22480848046760163</v>
      </c>
      <c r="I53" s="165">
        <v>0.32209394971943922</v>
      </c>
      <c r="J53" s="167">
        <v>0.35567558769362467</v>
      </c>
      <c r="L53" s="147"/>
      <c r="M53" s="147"/>
      <c r="N53" s="147"/>
      <c r="O53" s="147"/>
      <c r="P53" s="147"/>
      <c r="Q53" s="147"/>
    </row>
    <row r="54" spans="2:17" s="146" customFormat="1" ht="15" customHeight="1">
      <c r="B54" s="33">
        <v>2015</v>
      </c>
      <c r="C54" s="231">
        <v>0.3266550522648084</v>
      </c>
      <c r="D54" s="168">
        <v>0.38850038850038848</v>
      </c>
      <c r="E54" s="151">
        <v>0.41531688678461665</v>
      </c>
      <c r="F54" s="169">
        <v>0.40546933075034353</v>
      </c>
      <c r="G54" s="151">
        <v>0.4249476987447699</v>
      </c>
      <c r="H54" s="151">
        <v>0.23859433849719652</v>
      </c>
      <c r="I54" s="169">
        <v>0.33371989220847481</v>
      </c>
      <c r="J54" s="170">
        <v>0.36044516467279919</v>
      </c>
      <c r="L54" s="147"/>
      <c r="M54" s="147"/>
      <c r="N54" s="147"/>
      <c r="O54" s="147"/>
      <c r="P54" s="147"/>
      <c r="Q54" s="147"/>
    </row>
    <row r="55" spans="2:17" s="146" customFormat="1" ht="15" customHeight="1">
      <c r="B55" s="61">
        <v>2016</v>
      </c>
      <c r="C55" s="165">
        <v>0.32591376563178992</v>
      </c>
      <c r="D55" s="151">
        <v>0.40793016235620461</v>
      </c>
      <c r="E55" s="151">
        <v>0.4079682017927288</v>
      </c>
      <c r="F55" s="171">
        <v>0.40795436844955091</v>
      </c>
      <c r="G55" s="151">
        <v>0.4349086691794723</v>
      </c>
      <c r="H55" s="151">
        <v>0.23556729652874764</v>
      </c>
      <c r="I55" s="171">
        <v>0.33741245792631241</v>
      </c>
      <c r="J55" s="172">
        <v>0.36264358327240137</v>
      </c>
      <c r="L55" s="147"/>
      <c r="M55" s="147"/>
      <c r="N55" s="147"/>
      <c r="O55" s="147"/>
      <c r="P55" s="147"/>
      <c r="Q55" s="147"/>
    </row>
    <row r="56" spans="2:17" s="146" customFormat="1" ht="15" customHeight="1">
      <c r="B56" s="33">
        <v>2017</v>
      </c>
      <c r="C56" s="232">
        <v>0.3255522330471689</v>
      </c>
      <c r="D56" s="156">
        <v>0.40690104166666669</v>
      </c>
      <c r="E56" s="156">
        <v>0.39235145458531911</v>
      </c>
      <c r="F56" s="173">
        <v>0.39761724186173225</v>
      </c>
      <c r="G56" s="156">
        <v>0.42992945972197899</v>
      </c>
      <c r="H56" s="156">
        <v>0.26703606655873957</v>
      </c>
      <c r="I56" s="173">
        <v>0.35039684479864408</v>
      </c>
      <c r="J56" s="174">
        <v>0.36314329810257628</v>
      </c>
      <c r="L56" s="147"/>
      <c r="M56" s="147"/>
      <c r="N56" s="147"/>
      <c r="O56" s="147"/>
      <c r="P56" s="147"/>
      <c r="Q56" s="147"/>
    </row>
    <row r="57" spans="2:17" s="146" customFormat="1" ht="15" customHeight="1">
      <c r="B57" s="61">
        <v>2018</v>
      </c>
      <c r="C57" s="232">
        <v>0.32490974729241878</v>
      </c>
      <c r="D57" s="156">
        <v>0.38594353036766199</v>
      </c>
      <c r="E57" s="156">
        <v>0.38847819380491538</v>
      </c>
      <c r="F57" s="173">
        <v>0.38756572164006109</v>
      </c>
      <c r="G57" s="156">
        <v>0.426917968502941</v>
      </c>
      <c r="H57" s="156">
        <v>0.27932960893854747</v>
      </c>
      <c r="I57" s="173">
        <v>0.35454135241410428</v>
      </c>
      <c r="J57" s="174">
        <v>0.36051227631521565</v>
      </c>
      <c r="L57" s="147"/>
      <c r="M57" s="147"/>
      <c r="N57" s="147"/>
      <c r="O57" s="147"/>
      <c r="P57" s="147"/>
      <c r="Q57" s="147"/>
    </row>
    <row r="58" spans="2:17" s="146" customFormat="1" ht="15" customHeight="1">
      <c r="B58" s="33">
        <v>2019</v>
      </c>
      <c r="C58" s="165">
        <v>0.30103072921683849</v>
      </c>
      <c r="D58" s="151">
        <v>0.38570848558668291</v>
      </c>
      <c r="E58" s="151">
        <v>0.38617932350469092</v>
      </c>
      <c r="F58" s="171">
        <v>0.38601040043116636</v>
      </c>
      <c r="G58" s="151">
        <v>0.42454165225321555</v>
      </c>
      <c r="H58" s="151">
        <v>0.27607710671192165</v>
      </c>
      <c r="I58" s="171">
        <v>0.35150788895546231</v>
      </c>
      <c r="J58" s="172">
        <v>0.35308588380001443</v>
      </c>
      <c r="L58" s="147"/>
      <c r="M58" s="147"/>
      <c r="N58" s="147"/>
      <c r="O58" s="147"/>
      <c r="P58" s="147"/>
      <c r="Q58" s="147"/>
    </row>
    <row r="59" spans="2:17" s="146" customFormat="1" ht="15" customHeight="1">
      <c r="B59" s="33">
        <v>2020</v>
      </c>
      <c r="C59" s="165">
        <v>0.29828308257668856</v>
      </c>
      <c r="D59" s="151">
        <v>0.32370971331458515</v>
      </c>
      <c r="E59" s="151">
        <v>0.40529586598216694</v>
      </c>
      <c r="F59" s="171">
        <v>0.37612747828225473</v>
      </c>
      <c r="G59" s="151">
        <v>0.41909196740395804</v>
      </c>
      <c r="H59" s="151">
        <v>0.27413164769245651</v>
      </c>
      <c r="I59" s="171">
        <v>0.34799389428894562</v>
      </c>
      <c r="J59" s="172">
        <v>0.34719930674915278</v>
      </c>
      <c r="L59" s="147"/>
      <c r="M59" s="147"/>
      <c r="N59" s="147"/>
      <c r="O59" s="147"/>
      <c r="P59" s="147"/>
      <c r="Q59" s="147"/>
    </row>
    <row r="60" spans="2:17" s="146" customFormat="1" ht="15" customHeight="1">
      <c r="B60" s="56">
        <v>2021</v>
      </c>
      <c r="C60" s="232">
        <v>0.30673399084517011</v>
      </c>
      <c r="D60" s="156">
        <v>0.3398708490773506</v>
      </c>
      <c r="E60" s="156">
        <v>0.38888024710561986</v>
      </c>
      <c r="F60" s="173">
        <v>0.37137286549874665</v>
      </c>
      <c r="G60" s="156">
        <v>0.41214452534688834</v>
      </c>
      <c r="H60" s="156">
        <v>0.27021442309220667</v>
      </c>
      <c r="I60" s="173">
        <v>0.34261508752258146</v>
      </c>
      <c r="J60" s="174">
        <v>0.34540456217140564</v>
      </c>
      <c r="L60" s="147"/>
      <c r="M60" s="147"/>
      <c r="N60" s="147"/>
      <c r="O60" s="147"/>
      <c r="P60" s="147"/>
      <c r="Q60" s="147"/>
    </row>
    <row r="61" spans="2:17" s="146" customFormat="1" ht="15" customHeight="1">
      <c r="B61" s="56">
        <v>2022</v>
      </c>
      <c r="C61" s="232">
        <v>0.30339805825242716</v>
      </c>
      <c r="D61" s="156">
        <v>0.31775032768002542</v>
      </c>
      <c r="E61" s="156">
        <v>0.396165993551298</v>
      </c>
      <c r="F61" s="173">
        <v>0.36820676225880683</v>
      </c>
      <c r="G61" s="156">
        <v>0.40477939522959988</v>
      </c>
      <c r="H61" s="156">
        <v>0.28276100411574351</v>
      </c>
      <c r="I61" s="173">
        <v>0.34519526545515911</v>
      </c>
      <c r="J61" s="174">
        <v>0.34426587401548359</v>
      </c>
      <c r="L61" s="147"/>
      <c r="M61" s="147"/>
      <c r="N61" s="147"/>
      <c r="O61" s="147"/>
      <c r="P61" s="147"/>
      <c r="Q61" s="147"/>
    </row>
    <row r="62" spans="2:17" s="146" customFormat="1" ht="15" customHeight="1">
      <c r="B62" s="178">
        <v>2023</v>
      </c>
      <c r="C62" s="233">
        <v>0.29688838138738227</v>
      </c>
      <c r="D62" s="153">
        <v>0.33044999514044127</v>
      </c>
      <c r="E62" s="153">
        <v>0.37584699805633409</v>
      </c>
      <c r="F62" s="175">
        <v>0.35969232471916329</v>
      </c>
      <c r="G62" s="153">
        <v>0.39370652823750707</v>
      </c>
      <c r="H62" s="153">
        <v>0.26104849359663401</v>
      </c>
      <c r="I62" s="175">
        <v>0.32909252735581634</v>
      </c>
      <c r="J62" s="176">
        <v>0.33347547041908576</v>
      </c>
      <c r="L62" s="147"/>
      <c r="M62" s="147"/>
      <c r="N62" s="147"/>
      <c r="O62" s="147"/>
      <c r="P62" s="147"/>
      <c r="Q62" s="147"/>
    </row>
    <row r="63" spans="2:17" s="17" customFormat="1" ht="5.25" customHeight="1">
      <c r="B63" s="54"/>
      <c r="D63" s="19"/>
      <c r="E63" s="19"/>
    </row>
    <row r="64" spans="2:17" s="25" customFormat="1" ht="14.25">
      <c r="B64" s="20" t="s">
        <v>39</v>
      </c>
      <c r="C64" s="21"/>
      <c r="D64" s="22"/>
      <c r="E64" s="22"/>
      <c r="F64" s="21"/>
      <c r="G64" s="21"/>
      <c r="H64" s="21"/>
      <c r="I64" s="21"/>
      <c r="J64" s="21"/>
      <c r="K64" s="21"/>
    </row>
    <row r="65" spans="1:14" s="17" customFormat="1" ht="5.25" customHeight="1">
      <c r="B65" s="54"/>
      <c r="D65" s="19"/>
      <c r="E65" s="19"/>
    </row>
    <row r="66" spans="1:14" s="25" customFormat="1" ht="14.25">
      <c r="B66" s="200" t="s">
        <v>68</v>
      </c>
      <c r="C66" s="17"/>
      <c r="D66" s="19"/>
      <c r="E66" s="19"/>
      <c r="F66" s="17"/>
      <c r="G66" s="17"/>
      <c r="H66" s="17"/>
      <c r="I66" s="17"/>
      <c r="J66" s="17"/>
      <c r="K66" s="17"/>
    </row>
    <row r="67" spans="1:14" s="17" customFormat="1" ht="5.25" customHeight="1">
      <c r="B67" s="54"/>
      <c r="D67" s="19"/>
      <c r="E67" s="19"/>
    </row>
    <row r="68" spans="1:14" s="25" customFormat="1" ht="14.25">
      <c r="A68" s="97"/>
      <c r="B68" s="54" t="s">
        <v>40</v>
      </c>
      <c r="C68" s="17"/>
      <c r="D68" s="19"/>
      <c r="E68" s="19"/>
      <c r="F68" s="17"/>
      <c r="G68" s="17"/>
      <c r="H68" s="17"/>
      <c r="I68" s="17"/>
      <c r="J68" s="17"/>
    </row>
    <row r="69" spans="1:14" ht="15" customHeight="1">
      <c r="B69" s="224" t="s">
        <v>57</v>
      </c>
      <c r="C69" s="224"/>
      <c r="D69" s="224"/>
      <c r="E69" s="224"/>
      <c r="F69" s="224"/>
      <c r="G69" s="224"/>
      <c r="H69" s="224"/>
      <c r="I69" s="224"/>
      <c r="J69" s="224"/>
      <c r="K69" s="29"/>
      <c r="L69" s="128"/>
      <c r="M69" s="128"/>
      <c r="N69" s="41"/>
    </row>
    <row r="70" spans="1:14" ht="15" customHeight="1">
      <c r="B70" s="224" t="s">
        <v>58</v>
      </c>
      <c r="C70" s="224"/>
      <c r="D70" s="224"/>
      <c r="E70" s="224"/>
      <c r="F70" s="224"/>
      <c r="G70" s="224"/>
      <c r="H70" s="224"/>
      <c r="I70" s="224"/>
      <c r="J70" s="224"/>
      <c r="K70" s="29"/>
      <c r="L70" s="41"/>
      <c r="M70" s="41"/>
      <c r="N70" s="41"/>
    </row>
    <row r="71" spans="1:14" ht="15" customHeight="1">
      <c r="B71" s="224" t="s">
        <v>59</v>
      </c>
      <c r="C71" s="224"/>
      <c r="D71" s="224"/>
      <c r="E71" s="224"/>
      <c r="F71" s="224"/>
      <c r="G71" s="224"/>
      <c r="H71" s="224"/>
      <c r="I71" s="224"/>
      <c r="J71" s="224"/>
      <c r="K71" s="29"/>
      <c r="L71" s="41"/>
      <c r="M71" s="41"/>
      <c r="N71" s="41"/>
    </row>
    <row r="72" spans="1:14" ht="15" customHeight="1">
      <c r="B72" s="224" t="s">
        <v>60</v>
      </c>
      <c r="C72" s="224"/>
      <c r="D72" s="224"/>
      <c r="E72" s="224"/>
      <c r="F72" s="224"/>
      <c r="G72" s="224"/>
      <c r="H72" s="224"/>
      <c r="I72" s="224"/>
      <c r="J72" s="224"/>
      <c r="K72" s="29"/>
    </row>
    <row r="73" spans="1:14" ht="15" customHeight="1">
      <c r="B73" s="224" t="s">
        <v>61</v>
      </c>
      <c r="C73" s="224"/>
      <c r="D73" s="224"/>
      <c r="E73" s="224"/>
      <c r="F73" s="224"/>
      <c r="G73" s="224"/>
      <c r="H73" s="224"/>
      <c r="I73" s="224"/>
      <c r="J73" s="224"/>
      <c r="K73" s="29"/>
    </row>
    <row r="74" spans="1:14" ht="24" customHeight="1">
      <c r="B74" s="224" t="s">
        <v>73</v>
      </c>
      <c r="C74" s="224"/>
      <c r="D74" s="224"/>
      <c r="E74" s="224"/>
      <c r="F74" s="224"/>
      <c r="G74" s="224"/>
      <c r="H74" s="224"/>
      <c r="I74" s="224"/>
      <c r="J74" s="224"/>
      <c r="K74" s="29"/>
    </row>
    <row r="75" spans="1:14" s="17" customFormat="1" ht="5.25" customHeight="1">
      <c r="B75" s="54"/>
      <c r="D75" s="19"/>
      <c r="E75" s="19"/>
    </row>
    <row r="76" spans="1:14">
      <c r="B76" s="54" t="s">
        <v>7</v>
      </c>
      <c r="C76" s="136"/>
      <c r="D76" s="136"/>
      <c r="E76" s="136"/>
      <c r="F76" s="136"/>
      <c r="G76" s="136"/>
      <c r="H76" s="136"/>
      <c r="I76" s="136"/>
      <c r="J76" s="136"/>
      <c r="K76" s="136"/>
    </row>
  </sheetData>
  <mergeCells count="19">
    <mergeCell ref="B69:J69"/>
    <mergeCell ref="B70:J70"/>
    <mergeCell ref="B71:J71"/>
    <mergeCell ref="B72:J72"/>
    <mergeCell ref="B74:J74"/>
    <mergeCell ref="B73:J73"/>
    <mergeCell ref="B2:J2"/>
    <mergeCell ref="J35:J36"/>
    <mergeCell ref="B4:B6"/>
    <mergeCell ref="C4:J4"/>
    <mergeCell ref="C5:C6"/>
    <mergeCell ref="D5:F5"/>
    <mergeCell ref="G5:I5"/>
    <mergeCell ref="J5:J6"/>
    <mergeCell ref="B34:B36"/>
    <mergeCell ref="C34:J34"/>
    <mergeCell ref="C35:C36"/>
    <mergeCell ref="D35:F35"/>
    <mergeCell ref="G35:I35"/>
  </mergeCells>
  <pageMargins left="0.70866141732283472" right="0.70866141732283472" top="0.74803149606299213" bottom="0.74803149606299213" header="0.31496062992125984" footer="0.31496062992125984"/>
  <pageSetup paperSize="9" scale="73" orientation="landscape" r:id="rId1"/>
  <headerFooter>
    <oddHeader>&amp;L&amp;G&amp;C&amp;8Professions de la santé - Statistique des pharmacies et pharmaciens</oddHeader>
    <oddFooter>&amp;L&amp;8&amp;A&amp;C&amp;8&amp;P&amp;R&amp;8&amp;F</oddFooter>
  </headerFooter>
  <rowBreaks count="1" manualBreakCount="1">
    <brk id="33" min="1" max="9" man="1"/>
  </rowBreaks>
  <colBreaks count="1" manualBreakCount="1">
    <brk id="13" max="37"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35"/>
  <sheetViews>
    <sheetView showGridLines="0" zoomScaleNormal="100" workbookViewId="0"/>
  </sheetViews>
  <sheetFormatPr baseColWidth="10" defaultColWidth="11.19921875" defaultRowHeight="14.25"/>
  <cols>
    <col min="1" max="1" width="2.19921875" style="28" customWidth="1"/>
    <col min="2" max="2" width="7.796875" style="28" customWidth="1"/>
    <col min="3" max="3" width="12.3984375" style="28" customWidth="1"/>
    <col min="4" max="4" width="10.59765625" style="28" customWidth="1"/>
    <col min="5" max="5" width="11.5" style="28" customWidth="1"/>
    <col min="6" max="6" width="10.8984375" style="28" customWidth="1"/>
    <col min="7" max="7" width="8.19921875" style="28" customWidth="1"/>
    <col min="8" max="8" width="11.19921875" style="28"/>
    <col min="9" max="9" width="1.19921875" style="28" customWidth="1"/>
    <col min="10" max="10" width="10.796875" style="28" customWidth="1"/>
    <col min="11" max="11" width="9.8984375" style="28" customWidth="1"/>
    <col min="12" max="16384" width="11.19921875" style="28"/>
  </cols>
  <sheetData>
    <row r="2" spans="2:9" ht="19.5" customHeight="1">
      <c r="B2" s="87" t="s">
        <v>34</v>
      </c>
      <c r="C2" s="87"/>
      <c r="D2" s="87"/>
      <c r="E2" s="87"/>
      <c r="G2" s="42"/>
      <c r="I2" s="53"/>
    </row>
    <row r="3" spans="2:9">
      <c r="B3" s="50"/>
      <c r="C3" s="50"/>
      <c r="D3" s="50"/>
      <c r="E3" s="50"/>
      <c r="F3" s="50"/>
      <c r="G3" s="50"/>
    </row>
    <row r="4" spans="2:9" ht="43.5" customHeight="1">
      <c r="B4" s="60" t="s">
        <v>0</v>
      </c>
      <c r="C4" s="60" t="s">
        <v>21</v>
      </c>
      <c r="D4" s="60" t="s">
        <v>74</v>
      </c>
      <c r="E4" s="60" t="s">
        <v>8</v>
      </c>
      <c r="F4" s="60" t="s">
        <v>9</v>
      </c>
      <c r="G4" s="76"/>
    </row>
    <row r="5" spans="2:9" ht="15.75" customHeight="1">
      <c r="B5" s="69">
        <v>2004</v>
      </c>
      <c r="C5" s="70">
        <v>218</v>
      </c>
      <c r="D5" s="71">
        <v>0.75700752840514496</v>
      </c>
      <c r="E5" s="72">
        <v>100</v>
      </c>
      <c r="F5" s="73">
        <v>287976</v>
      </c>
      <c r="G5" s="76"/>
    </row>
    <row r="6" spans="2:9" ht="15.75" customHeight="1">
      <c r="B6" s="33">
        <v>2005</v>
      </c>
      <c r="C6" s="34">
        <v>226</v>
      </c>
      <c r="D6" s="35">
        <v>0.7751007459487268</v>
      </c>
      <c r="E6" s="36">
        <v>103.6697247706422</v>
      </c>
      <c r="F6" s="74">
        <v>291575</v>
      </c>
      <c r="G6" s="68"/>
    </row>
    <row r="7" spans="2:9" ht="15.75" customHeight="1">
      <c r="B7" s="33">
        <v>2006</v>
      </c>
      <c r="C7" s="34">
        <v>212</v>
      </c>
      <c r="D7" s="35">
        <v>0.71960028240916751</v>
      </c>
      <c r="E7" s="36">
        <v>97.247706422018354</v>
      </c>
      <c r="F7" s="74">
        <v>294608</v>
      </c>
      <c r="G7" s="68"/>
    </row>
    <row r="8" spans="2:9" ht="15.75" customHeight="1">
      <c r="B8" s="33">
        <v>2007</v>
      </c>
      <c r="C8" s="34">
        <v>226</v>
      </c>
      <c r="D8" s="35">
        <v>0.75691606939513689</v>
      </c>
      <c r="E8" s="36">
        <v>103.6697247706422</v>
      </c>
      <c r="F8" s="74">
        <v>298580</v>
      </c>
      <c r="G8" s="68"/>
    </row>
    <row r="9" spans="2:9" ht="15.75" customHeight="1">
      <c r="B9" s="33">
        <v>2008</v>
      </c>
      <c r="C9" s="34">
        <v>226</v>
      </c>
      <c r="D9" s="35">
        <v>0.74528180556059365</v>
      </c>
      <c r="E9" s="36">
        <v>103.6697247706422</v>
      </c>
      <c r="F9" s="74">
        <v>303241</v>
      </c>
      <c r="G9" s="68"/>
    </row>
    <row r="10" spans="2:9" ht="15.75" customHeight="1">
      <c r="B10" s="100">
        <v>2009</v>
      </c>
      <c r="C10" s="92">
        <v>256</v>
      </c>
      <c r="D10" s="93">
        <v>0.83281282531750989</v>
      </c>
      <c r="E10" s="94">
        <v>117.43119266055047</v>
      </c>
      <c r="F10" s="96">
        <v>307392</v>
      </c>
      <c r="G10" s="68"/>
    </row>
    <row r="11" spans="2:9" ht="15.75" customHeight="1">
      <c r="B11" s="56">
        <v>2010</v>
      </c>
      <c r="C11" s="92">
        <v>282</v>
      </c>
      <c r="D11" s="93">
        <v>0.90186897954484402</v>
      </c>
      <c r="E11" s="94">
        <v>129.35779816513761</v>
      </c>
      <c r="F11" s="96">
        <v>312684</v>
      </c>
      <c r="G11" s="68"/>
    </row>
    <row r="12" spans="2:9" ht="15.75" customHeight="1">
      <c r="B12" s="56">
        <v>2011</v>
      </c>
      <c r="C12" s="92">
        <v>305</v>
      </c>
      <c r="D12" s="93">
        <v>0.96207834156620042</v>
      </c>
      <c r="E12" s="94">
        <v>139.90825688073394</v>
      </c>
      <c r="F12" s="96">
        <v>317022</v>
      </c>
      <c r="G12" s="68"/>
    </row>
    <row r="13" spans="2:9" ht="15.75" customHeight="1">
      <c r="B13" s="56">
        <v>2012</v>
      </c>
      <c r="C13" s="92">
        <v>324</v>
      </c>
      <c r="D13" s="93">
        <v>1.0070493454179255</v>
      </c>
      <c r="E13" s="94">
        <v>148.62385321100916</v>
      </c>
      <c r="F13" s="96">
        <v>321732</v>
      </c>
      <c r="G13" s="68"/>
    </row>
    <row r="14" spans="2:9" ht="15.75" customHeight="1">
      <c r="B14" s="56">
        <v>2013</v>
      </c>
      <c r="C14" s="92">
        <v>334</v>
      </c>
      <c r="D14" s="93">
        <v>1.0213723697367978</v>
      </c>
      <c r="E14" s="94">
        <v>153.21100917431193</v>
      </c>
      <c r="F14" s="96">
        <v>327011</v>
      </c>
      <c r="G14" s="68"/>
    </row>
    <row r="15" spans="2:9" ht="15.75" customHeight="1">
      <c r="B15" s="108">
        <v>2014</v>
      </c>
      <c r="C15" s="117">
        <v>352</v>
      </c>
      <c r="D15" s="118">
        <v>1.0609983632894566</v>
      </c>
      <c r="E15" s="119">
        <v>161.46788990825689</v>
      </c>
      <c r="F15" s="121">
        <v>331763</v>
      </c>
      <c r="G15" s="68"/>
    </row>
    <row r="16" spans="2:9" ht="15.75" customHeight="1">
      <c r="B16" s="108">
        <v>2015</v>
      </c>
      <c r="C16" s="117">
        <v>363</v>
      </c>
      <c r="D16" s="118">
        <v>1.0813354940183977</v>
      </c>
      <c r="E16" s="119">
        <v>166.51376146788991</v>
      </c>
      <c r="F16" s="120">
        <v>335696</v>
      </c>
      <c r="G16" s="68"/>
    </row>
    <row r="17" spans="2:10" ht="15.75" customHeight="1">
      <c r="B17" s="108">
        <v>2016</v>
      </c>
      <c r="C17" s="117">
        <v>380</v>
      </c>
      <c r="D17" s="118">
        <v>1.1187143612912156</v>
      </c>
      <c r="E17" s="119">
        <v>174.3119266055046</v>
      </c>
      <c r="F17" s="121">
        <v>339176</v>
      </c>
      <c r="G17" s="68"/>
    </row>
    <row r="18" spans="2:10" ht="15.75" customHeight="1">
      <c r="B18" s="102">
        <v>2017</v>
      </c>
      <c r="C18" s="103">
        <v>402</v>
      </c>
      <c r="D18" s="104">
        <v>1.1730647678885768</v>
      </c>
      <c r="E18" s="105">
        <v>184.40366972477065</v>
      </c>
      <c r="F18" s="157">
        <v>342692.07549687813</v>
      </c>
      <c r="G18" s="68"/>
    </row>
    <row r="19" spans="2:10" ht="15.75" customHeight="1">
      <c r="B19" s="102">
        <v>2018</v>
      </c>
      <c r="C19" s="103">
        <v>398</v>
      </c>
      <c r="D19" s="104">
        <v>1.1571281126891599</v>
      </c>
      <c r="E19" s="105">
        <v>182.56880733944953</v>
      </c>
      <c r="F19" s="157">
        <v>343955</v>
      </c>
      <c r="G19" s="68"/>
    </row>
    <row r="20" spans="2:10" ht="15.75" customHeight="1">
      <c r="B20" s="102">
        <v>2019</v>
      </c>
      <c r="C20" s="103">
        <v>394</v>
      </c>
      <c r="D20" s="104">
        <v>1.1402937558787352</v>
      </c>
      <c r="E20" s="105">
        <v>180.73394495412845</v>
      </c>
      <c r="F20" s="157">
        <v>345525</v>
      </c>
      <c r="G20" s="68"/>
    </row>
    <row r="21" spans="2:10" ht="15.75" customHeight="1">
      <c r="B21" s="102">
        <v>2020</v>
      </c>
      <c r="C21" s="103">
        <v>396</v>
      </c>
      <c r="D21" s="104">
        <v>1.1362886402699548</v>
      </c>
      <c r="E21" s="105">
        <v>181.65137614678898</v>
      </c>
      <c r="F21" s="157">
        <v>348503</v>
      </c>
      <c r="G21" s="68"/>
    </row>
    <row r="22" spans="2:10" ht="15.75" customHeight="1">
      <c r="B22" s="102">
        <v>2021</v>
      </c>
      <c r="C22" s="103">
        <v>402</v>
      </c>
      <c r="D22" s="104">
        <v>1.1381363442041397</v>
      </c>
      <c r="E22" s="105">
        <v>184.40366972477065</v>
      </c>
      <c r="F22" s="157">
        <v>353209</v>
      </c>
      <c r="G22" s="68"/>
    </row>
    <row r="23" spans="2:10" ht="15.75" customHeight="1">
      <c r="B23" s="102" t="s">
        <v>75</v>
      </c>
      <c r="C23" s="103">
        <v>372</v>
      </c>
      <c r="D23" s="104">
        <v>1.0411943506809749</v>
      </c>
      <c r="E23" s="105">
        <v>170.64220183486239</v>
      </c>
      <c r="F23" s="157">
        <v>357282</v>
      </c>
      <c r="G23" s="68"/>
    </row>
    <row r="24" spans="2:10" ht="15.75" customHeight="1">
      <c r="B24" s="101">
        <v>2023</v>
      </c>
      <c r="C24" s="122">
        <v>381</v>
      </c>
      <c r="D24" s="123">
        <v>1.0414274936858332</v>
      </c>
      <c r="E24" s="124">
        <v>174.77064220183487</v>
      </c>
      <c r="F24" s="125">
        <v>365844</v>
      </c>
      <c r="G24" s="68"/>
    </row>
    <row r="25" spans="2:10" s="193" customFormat="1" ht="5.25" customHeight="1">
      <c r="B25" s="194"/>
      <c r="D25" s="195"/>
      <c r="E25" s="195"/>
    </row>
    <row r="26" spans="2:10" s="196" customFormat="1" ht="12.2" customHeight="1">
      <c r="B26" s="197" t="s">
        <v>63</v>
      </c>
      <c r="C26" s="198"/>
      <c r="D26" s="199"/>
      <c r="E26" s="199"/>
      <c r="F26" s="198"/>
      <c r="G26" s="198"/>
      <c r="H26" s="198"/>
      <c r="I26" s="198"/>
      <c r="J26" s="198"/>
    </row>
    <row r="27" spans="2:10" s="193" customFormat="1" ht="5.25" customHeight="1">
      <c r="B27" s="194"/>
      <c r="D27" s="195"/>
      <c r="E27" s="195"/>
    </row>
    <row r="28" spans="2:10" s="196" customFormat="1" ht="12.2" customHeight="1">
      <c r="B28" s="200" t="s">
        <v>68</v>
      </c>
      <c r="C28" s="193"/>
      <c r="D28" s="195"/>
      <c r="E28" s="195"/>
      <c r="F28" s="193"/>
      <c r="G28" s="193"/>
      <c r="H28" s="193"/>
      <c r="I28" s="193"/>
      <c r="J28" s="193"/>
    </row>
    <row r="29" spans="2:10" s="201" customFormat="1" ht="5.25" customHeight="1">
      <c r="B29" s="202"/>
      <c r="D29" s="203"/>
      <c r="E29" s="203"/>
    </row>
    <row r="30" spans="2:10" s="204" customFormat="1" ht="12.2" customHeight="1">
      <c r="B30" s="202" t="s">
        <v>66</v>
      </c>
      <c r="C30" s="201"/>
      <c r="D30" s="203"/>
      <c r="E30" s="203"/>
      <c r="F30" s="201"/>
      <c r="G30" s="201"/>
      <c r="H30" s="201"/>
      <c r="I30" s="201"/>
      <c r="J30" s="201"/>
    </row>
    <row r="31" spans="2:10" s="201" customFormat="1" ht="5.25" customHeight="1">
      <c r="B31" s="202"/>
      <c r="D31" s="203"/>
      <c r="E31" s="203"/>
    </row>
    <row r="32" spans="2:10" s="204" customFormat="1" ht="35.1" customHeight="1">
      <c r="B32" s="213" t="s">
        <v>76</v>
      </c>
      <c r="C32" s="213"/>
      <c r="D32" s="213"/>
      <c r="E32" s="213"/>
      <c r="F32" s="213"/>
      <c r="G32" s="213"/>
      <c r="H32" s="201"/>
      <c r="I32" s="201"/>
      <c r="J32" s="201"/>
    </row>
    <row r="33" spans="2:7" ht="80.099999999999994" customHeight="1">
      <c r="B33" s="225" t="s">
        <v>65</v>
      </c>
      <c r="C33" s="225"/>
      <c r="D33" s="225"/>
      <c r="E33" s="225"/>
      <c r="F33" s="225"/>
      <c r="G33" s="225"/>
    </row>
    <row r="34" spans="2:7" ht="5.25" customHeight="1"/>
    <row r="35" spans="2:7">
      <c r="B35" s="54" t="s">
        <v>7</v>
      </c>
    </row>
  </sheetData>
  <mergeCells count="2">
    <mergeCell ref="B32:G32"/>
    <mergeCell ref="B33:G33"/>
  </mergeCells>
  <pageMargins left="0.25" right="0.25" top="0.75" bottom="0.75" header="0.3" footer="0.3"/>
  <pageSetup paperSize="9" scale="96" orientation="portrait" r:id="rId1"/>
  <headerFooter>
    <oddHeader>&amp;L&amp;G&amp;C&amp;8Professions de la santé - Statistique des pharmacies et pharmaciens</oddHeader>
    <oddFooter>&amp;L&amp;8&amp;A&amp;C&amp;8&amp;P&amp;R&amp;8&amp;F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O53"/>
  <sheetViews>
    <sheetView showGridLines="0" zoomScaleNormal="100" workbookViewId="0"/>
  </sheetViews>
  <sheetFormatPr baseColWidth="10" defaultColWidth="11.19921875" defaultRowHeight="12.75"/>
  <cols>
    <col min="1" max="1" width="2.19921875" style="51" customWidth="1"/>
    <col min="2" max="2" width="15.59765625" style="51" customWidth="1"/>
    <col min="3" max="5" width="8.59765625" style="51" customWidth="1"/>
    <col min="6" max="6" width="7.59765625" style="51" customWidth="1"/>
    <col min="7" max="7" width="8.296875" style="51" customWidth="1"/>
    <col min="8" max="8" width="6" style="51" customWidth="1"/>
    <col min="9" max="9" width="2.59765625" style="51" customWidth="1"/>
    <col min="10" max="10" width="2.3984375" style="51" customWidth="1"/>
    <col min="11" max="16384" width="11.19921875" style="51"/>
  </cols>
  <sheetData>
    <row r="2" spans="2:15" ht="20.25" customHeight="1">
      <c r="B2" s="87" t="s">
        <v>72</v>
      </c>
      <c r="C2" s="75"/>
      <c r="D2" s="75"/>
      <c r="E2" s="75"/>
      <c r="F2" s="75"/>
      <c r="G2" s="75"/>
      <c r="H2" s="75"/>
      <c r="I2" s="42"/>
    </row>
    <row r="4" spans="2:15" ht="16.5" customHeight="1">
      <c r="B4" s="91" t="s">
        <v>14</v>
      </c>
      <c r="C4" s="57" t="s">
        <v>12</v>
      </c>
      <c r="D4" s="57" t="s">
        <v>13</v>
      </c>
      <c r="E4" s="58" t="s">
        <v>1</v>
      </c>
      <c r="F4" s="79"/>
      <c r="G4" s="80"/>
      <c r="H4" s="80"/>
      <c r="K4" s="82"/>
      <c r="L4" s="83"/>
      <c r="M4" s="83"/>
      <c r="N4" s="83"/>
    </row>
    <row r="5" spans="2:15" ht="15.75" customHeight="1">
      <c r="B5" s="114" t="s">
        <v>29</v>
      </c>
      <c r="C5" s="110">
        <v>127</v>
      </c>
      <c r="D5" s="110">
        <v>38</v>
      </c>
      <c r="E5" s="116">
        <v>165</v>
      </c>
      <c r="F5" s="79"/>
      <c r="G5" s="80"/>
      <c r="H5" s="80"/>
      <c r="K5" s="82"/>
      <c r="L5" s="84"/>
      <c r="M5" s="84"/>
      <c r="N5" s="84"/>
      <c r="O5" s="59"/>
    </row>
    <row r="6" spans="2:15" ht="15.75" customHeight="1">
      <c r="B6" s="109" t="s">
        <v>30</v>
      </c>
      <c r="C6" s="112">
        <v>73</v>
      </c>
      <c r="D6" s="112">
        <v>16</v>
      </c>
      <c r="E6" s="111">
        <v>89</v>
      </c>
      <c r="F6" s="79"/>
      <c r="G6" s="80"/>
      <c r="H6" s="80"/>
      <c r="K6" s="82"/>
      <c r="L6" s="84"/>
      <c r="M6" s="84"/>
      <c r="N6" s="84"/>
      <c r="O6" s="59"/>
    </row>
    <row r="7" spans="2:15" ht="15.75" customHeight="1">
      <c r="B7" s="109" t="s">
        <v>31</v>
      </c>
      <c r="C7" s="112">
        <v>61</v>
      </c>
      <c r="D7" s="112">
        <v>31</v>
      </c>
      <c r="E7" s="111">
        <v>92</v>
      </c>
      <c r="F7" s="79"/>
      <c r="G7" s="80"/>
      <c r="H7" s="80"/>
      <c r="K7" s="82"/>
      <c r="L7" s="84"/>
      <c r="M7" s="84"/>
      <c r="N7" s="84"/>
      <c r="O7" s="59"/>
    </row>
    <row r="8" spans="2:15" ht="15.75" customHeight="1">
      <c r="B8" s="109" t="s">
        <v>32</v>
      </c>
      <c r="C8" s="112">
        <v>21</v>
      </c>
      <c r="D8" s="112">
        <v>19</v>
      </c>
      <c r="E8" s="111">
        <v>40</v>
      </c>
      <c r="F8" s="79"/>
      <c r="G8" s="80"/>
      <c r="H8" s="80"/>
      <c r="K8" s="82"/>
      <c r="L8" s="84"/>
      <c r="M8" s="84"/>
      <c r="N8" s="84"/>
      <c r="O8" s="59"/>
    </row>
    <row r="9" spans="2:15" ht="15.75" customHeight="1">
      <c r="B9" s="113" t="s">
        <v>1</v>
      </c>
      <c r="C9" s="115">
        <v>282</v>
      </c>
      <c r="D9" s="115">
        <v>104</v>
      </c>
      <c r="E9" s="115">
        <v>386</v>
      </c>
      <c r="F9" s="79"/>
      <c r="G9" s="80"/>
      <c r="H9" s="80"/>
      <c r="K9" s="85"/>
      <c r="L9" s="84"/>
      <c r="M9" s="84"/>
      <c r="N9" s="84"/>
      <c r="O9" s="59"/>
    </row>
    <row r="10" spans="2:15" s="17" customFormat="1" ht="5.25" customHeight="1">
      <c r="B10" s="54"/>
      <c r="D10" s="19"/>
      <c r="E10" s="19"/>
    </row>
    <row r="11" spans="2:15" s="28" customFormat="1" ht="14.25">
      <c r="B11" s="20" t="s">
        <v>37</v>
      </c>
    </row>
    <row r="12" spans="2:15" s="17" customFormat="1" ht="5.25" customHeight="1">
      <c r="B12" s="54"/>
      <c r="D12" s="19"/>
      <c r="E12" s="19"/>
    </row>
    <row r="13" spans="2:15" s="28" customFormat="1" ht="14.25">
      <c r="B13" s="200" t="s">
        <v>68</v>
      </c>
    </row>
    <row r="14" spans="2:15" s="17" customFormat="1" ht="5.25" customHeight="1">
      <c r="B14" s="54"/>
      <c r="D14" s="19"/>
      <c r="E14" s="19"/>
    </row>
    <row r="15" spans="2:15" s="25" customFormat="1" ht="14.25">
      <c r="B15" s="54" t="s">
        <v>7</v>
      </c>
      <c r="C15" s="23"/>
      <c r="D15" s="23"/>
      <c r="E15" s="23"/>
      <c r="F15" s="23"/>
      <c r="G15" s="23"/>
      <c r="H15" s="23"/>
      <c r="I15" s="17"/>
      <c r="J15" s="17"/>
    </row>
    <row r="16" spans="2:15" ht="14.25" customHeight="1">
      <c r="J16" s="81"/>
      <c r="K16" s="81"/>
      <c r="L16" s="81"/>
      <c r="M16" s="81"/>
      <c r="N16" s="81"/>
    </row>
    <row r="17" spans="10:14" ht="12.75" customHeight="1">
      <c r="J17" s="81"/>
      <c r="K17" s="81"/>
      <c r="L17" s="81"/>
      <c r="M17" s="81"/>
      <c r="N17" s="81"/>
    </row>
    <row r="18" spans="10:14">
      <c r="J18" s="81"/>
      <c r="K18" s="81"/>
      <c r="L18" s="81"/>
      <c r="M18" s="81"/>
      <c r="N18" s="81"/>
    </row>
    <row r="19" spans="10:14">
      <c r="J19" s="81"/>
      <c r="K19" s="81"/>
      <c r="L19" s="81"/>
      <c r="M19" s="81"/>
      <c r="N19" s="81"/>
    </row>
    <row r="20" spans="10:14">
      <c r="J20" s="81"/>
      <c r="K20" s="81"/>
      <c r="L20" s="81"/>
      <c r="M20" s="81"/>
      <c r="N20" s="81"/>
    </row>
    <row r="21" spans="10:14">
      <c r="J21" s="81"/>
      <c r="K21" s="81"/>
      <c r="L21" s="81"/>
      <c r="M21" s="81"/>
      <c r="N21" s="81"/>
    </row>
    <row r="22" spans="10:14">
      <c r="J22" s="81"/>
      <c r="K22" s="81"/>
      <c r="L22" s="81"/>
      <c r="M22" s="81"/>
      <c r="N22" s="81"/>
    </row>
    <row r="23" spans="10:14">
      <c r="J23" s="81"/>
      <c r="K23" s="81"/>
      <c r="L23" s="81"/>
      <c r="M23" s="81"/>
      <c r="N23" s="81"/>
    </row>
    <row r="24" spans="10:14">
      <c r="J24" s="81"/>
      <c r="K24" s="81"/>
      <c r="L24" s="81"/>
      <c r="M24" s="81"/>
      <c r="N24" s="81"/>
    </row>
    <row r="25" spans="10:14">
      <c r="J25" s="81"/>
      <c r="K25" s="81"/>
      <c r="L25" s="81"/>
      <c r="M25" s="81"/>
      <c r="N25" s="81"/>
    </row>
    <row r="43" spans="1:6">
      <c r="A43" s="86"/>
      <c r="B43" s="86"/>
      <c r="C43" s="86"/>
      <c r="D43" s="86"/>
      <c r="E43" s="86"/>
      <c r="F43" s="86"/>
    </row>
    <row r="44" spans="1:6">
      <c r="A44" s="86"/>
      <c r="B44" s="86"/>
      <c r="C44" s="86"/>
      <c r="D44" s="86"/>
      <c r="E44" s="86"/>
      <c r="F44" s="86"/>
    </row>
    <row r="45" spans="1:6">
      <c r="A45" s="86"/>
      <c r="B45" s="86"/>
      <c r="C45" s="86"/>
      <c r="D45" s="86"/>
      <c r="E45" s="86"/>
      <c r="F45" s="86"/>
    </row>
    <row r="46" spans="1:6">
      <c r="A46" s="86"/>
      <c r="B46" s="86"/>
      <c r="C46" s="86"/>
      <c r="D46" s="86"/>
      <c r="E46" s="86"/>
      <c r="F46" s="86"/>
    </row>
    <row r="47" spans="1:6">
      <c r="A47" s="86"/>
      <c r="B47" s="86"/>
      <c r="C47" s="86"/>
      <c r="D47" s="86"/>
      <c r="E47" s="86"/>
      <c r="F47" s="86"/>
    </row>
    <row r="48" spans="1:6">
      <c r="A48" s="86"/>
      <c r="B48" s="86"/>
      <c r="C48" s="86"/>
      <c r="D48" s="86"/>
      <c r="E48" s="86"/>
      <c r="F48" s="86"/>
    </row>
    <row r="49" spans="1:6">
      <c r="A49" s="86"/>
      <c r="B49" s="86"/>
      <c r="C49" s="86"/>
      <c r="D49" s="86"/>
      <c r="E49" s="86"/>
      <c r="F49" s="86"/>
    </row>
    <row r="50" spans="1:6">
      <c r="A50" s="86"/>
      <c r="B50" s="86"/>
      <c r="C50" s="86"/>
      <c r="D50" s="86"/>
      <c r="E50" s="86"/>
      <c r="F50" s="86"/>
    </row>
    <row r="51" spans="1:6">
      <c r="A51" s="86"/>
      <c r="B51" s="86"/>
      <c r="C51" s="86"/>
      <c r="D51" s="86"/>
      <c r="E51" s="86"/>
      <c r="F51" s="86"/>
    </row>
    <row r="52" spans="1:6">
      <c r="A52" s="86"/>
      <c r="B52" s="86"/>
      <c r="C52" s="86"/>
      <c r="D52" s="86"/>
      <c r="E52" s="86"/>
      <c r="F52" s="86"/>
    </row>
    <row r="53" spans="1:6">
      <c r="A53" s="86"/>
      <c r="B53" s="86"/>
      <c r="C53" s="86"/>
      <c r="D53" s="86"/>
      <c r="E53" s="86"/>
      <c r="F53" s="86"/>
    </row>
  </sheetData>
  <pageMargins left="0.7" right="0.7" top="0.75" bottom="0.75" header="0.3" footer="0.3"/>
  <pageSetup paperSize="9" orientation="landscape" r:id="rId1"/>
  <headerFooter>
    <oddHeader>&amp;L&amp;G&amp;C&amp;8Professions de la santé - Statistique des pharmacies et pharmaciens</oddHeader>
    <oddFooter>&amp;L&amp;8&amp;A&amp;C&amp;8&amp;P&amp;R&amp;8&amp;F</oddFooter>
  </headerFooter>
  <rowBreaks count="1" manualBreakCount="1">
    <brk id="15" max="16383" man="1"/>
  </rowBreaks>
  <colBreaks count="1" manualBreakCount="1">
    <brk id="12"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26"/>
  <sheetViews>
    <sheetView showGridLines="0" zoomScaleNormal="100" workbookViewId="0"/>
  </sheetViews>
  <sheetFormatPr baseColWidth="10" defaultRowHeight="14.25"/>
  <cols>
    <col min="1" max="1" width="2.19921875" customWidth="1"/>
    <col min="2" max="2" width="16.69921875" customWidth="1"/>
    <col min="6" max="6" width="6.19921875" customWidth="1"/>
    <col min="7" max="7" width="7.69921875" customWidth="1"/>
  </cols>
  <sheetData>
    <row r="1" spans="2:15" ht="12.75" customHeight="1"/>
    <row r="2" spans="2:15" ht="31.9" customHeight="1">
      <c r="B2" s="227" t="s">
        <v>71</v>
      </c>
      <c r="C2" s="227"/>
      <c r="D2" s="227"/>
      <c r="E2" s="227"/>
      <c r="F2" s="227"/>
      <c r="G2" s="87"/>
    </row>
    <row r="3" spans="2:15">
      <c r="B3" s="226"/>
      <c r="C3" s="226"/>
      <c r="D3" s="226"/>
      <c r="E3" s="226"/>
      <c r="H3" s="99"/>
      <c r="I3" s="99"/>
      <c r="J3" s="99"/>
      <c r="K3" s="99"/>
      <c r="L3" s="99"/>
      <c r="M3" s="99"/>
    </row>
    <row r="4" spans="2:15" ht="22.7" customHeight="1">
      <c r="B4" s="88" t="s">
        <v>62</v>
      </c>
      <c r="C4" s="89" t="s">
        <v>12</v>
      </c>
      <c r="D4" s="89" t="s">
        <v>23</v>
      </c>
      <c r="E4" s="89" t="s">
        <v>1</v>
      </c>
      <c r="H4" s="229"/>
      <c r="I4" s="229"/>
      <c r="J4" s="229"/>
      <c r="K4" s="229"/>
      <c r="L4" s="229"/>
      <c r="M4" s="229"/>
      <c r="N4" s="229"/>
      <c r="O4" s="229"/>
    </row>
    <row r="5" spans="2:15" ht="16.5" customHeight="1">
      <c r="B5" s="186" t="s">
        <v>49</v>
      </c>
      <c r="C5" s="179">
        <v>18</v>
      </c>
      <c r="D5" s="179">
        <v>10</v>
      </c>
      <c r="E5" s="180">
        <v>28</v>
      </c>
      <c r="H5" s="229"/>
      <c r="I5" s="229"/>
      <c r="J5" s="229"/>
      <c r="K5" s="229"/>
      <c r="L5" s="229"/>
      <c r="M5" s="229"/>
      <c r="N5" s="229"/>
      <c r="O5" s="229"/>
    </row>
    <row r="6" spans="2:15" ht="16.5" customHeight="1">
      <c r="B6" s="187" t="s">
        <v>47</v>
      </c>
      <c r="C6" s="181">
        <v>12</v>
      </c>
      <c r="D6" s="181">
        <v>6</v>
      </c>
      <c r="E6" s="182">
        <v>18</v>
      </c>
      <c r="H6" s="229"/>
      <c r="I6" s="229"/>
      <c r="J6" s="229"/>
      <c r="K6" s="229"/>
      <c r="L6" s="229"/>
      <c r="M6" s="229"/>
      <c r="N6" s="229"/>
      <c r="O6" s="229"/>
    </row>
    <row r="7" spans="2:15" ht="16.5" customHeight="1">
      <c r="B7" s="188" t="s">
        <v>48</v>
      </c>
      <c r="C7" s="183">
        <v>23</v>
      </c>
      <c r="D7" s="183">
        <v>17</v>
      </c>
      <c r="E7" s="184">
        <v>40</v>
      </c>
      <c r="H7" s="229"/>
      <c r="I7" s="229"/>
      <c r="J7" s="229"/>
      <c r="K7" s="229"/>
      <c r="L7" s="229"/>
      <c r="M7" s="229"/>
      <c r="N7" s="229"/>
      <c r="O7" s="229"/>
    </row>
    <row r="8" spans="2:15" ht="16.5" customHeight="1">
      <c r="B8" s="186" t="s">
        <v>10</v>
      </c>
      <c r="C8" s="179">
        <v>35</v>
      </c>
      <c r="D8" s="179">
        <v>23</v>
      </c>
      <c r="E8" s="180">
        <v>58</v>
      </c>
      <c r="H8" s="229"/>
      <c r="I8" s="229"/>
      <c r="J8" s="229"/>
      <c r="K8" s="229"/>
      <c r="L8" s="229"/>
      <c r="M8" s="229"/>
      <c r="N8" s="229"/>
      <c r="O8" s="229"/>
    </row>
    <row r="9" spans="2:15" ht="16.5" customHeight="1">
      <c r="B9" s="187" t="s">
        <v>50</v>
      </c>
      <c r="C9" s="181">
        <v>22</v>
      </c>
      <c r="D9" s="181">
        <v>6</v>
      </c>
      <c r="E9" s="182">
        <v>28</v>
      </c>
      <c r="H9" s="99"/>
      <c r="I9" s="99"/>
      <c r="J9" s="99"/>
      <c r="K9" s="99"/>
      <c r="L9" s="99"/>
      <c r="M9" s="99"/>
    </row>
    <row r="10" spans="2:15" ht="16.5" customHeight="1">
      <c r="B10" s="188" t="s">
        <v>51</v>
      </c>
      <c r="C10" s="185">
        <v>12</v>
      </c>
      <c r="D10" s="185">
        <v>5</v>
      </c>
      <c r="E10" s="184">
        <v>17</v>
      </c>
      <c r="H10" s="99"/>
      <c r="I10" s="99"/>
      <c r="J10" s="99"/>
      <c r="K10" s="99"/>
      <c r="L10" s="99"/>
      <c r="M10" s="99"/>
    </row>
    <row r="11" spans="2:15" ht="16.5" customHeight="1">
      <c r="B11" s="186" t="s">
        <v>11</v>
      </c>
      <c r="C11" s="179">
        <v>34</v>
      </c>
      <c r="D11" s="179">
        <v>11</v>
      </c>
      <c r="E11" s="180">
        <v>45</v>
      </c>
      <c r="H11" s="99"/>
      <c r="I11" s="99"/>
      <c r="J11" s="99"/>
      <c r="K11" s="99"/>
      <c r="L11" s="99"/>
      <c r="M11" s="99"/>
    </row>
    <row r="12" spans="2:15" s="17" customFormat="1" ht="16.5" customHeight="1">
      <c r="B12" s="189" t="s">
        <v>1</v>
      </c>
      <c r="C12" s="180">
        <v>87</v>
      </c>
      <c r="D12" s="180">
        <v>44</v>
      </c>
      <c r="E12" s="180">
        <v>131</v>
      </c>
      <c r="H12" s="99"/>
      <c r="I12" s="99"/>
      <c r="J12" s="99"/>
      <c r="K12" s="99"/>
      <c r="L12" s="99"/>
      <c r="M12" s="99"/>
    </row>
    <row r="13" spans="2:15" s="17" customFormat="1" ht="5.25" customHeight="1">
      <c r="B13" s="54"/>
      <c r="D13" s="19"/>
      <c r="E13" s="19"/>
      <c r="H13" s="99"/>
      <c r="I13" s="99"/>
      <c r="J13" s="99"/>
      <c r="K13" s="99"/>
      <c r="L13" s="99"/>
      <c r="M13" s="99"/>
    </row>
    <row r="14" spans="2:15" s="28" customFormat="1">
      <c r="B14" s="20" t="s">
        <v>37</v>
      </c>
      <c r="H14" s="99"/>
      <c r="I14" s="99"/>
      <c r="J14" s="99"/>
      <c r="K14" s="99"/>
      <c r="L14" s="99"/>
      <c r="M14" s="99"/>
    </row>
    <row r="15" spans="2:15" s="17" customFormat="1" ht="5.25" customHeight="1">
      <c r="B15" s="54"/>
      <c r="D15" s="19"/>
      <c r="E15" s="19"/>
    </row>
    <row r="16" spans="2:15" s="28" customFormat="1">
      <c r="B16" s="200" t="s">
        <v>68</v>
      </c>
    </row>
    <row r="17" spans="2:11" s="17" customFormat="1" ht="5.25" customHeight="1">
      <c r="B17" s="54"/>
      <c r="D17" s="19"/>
      <c r="E17" s="19"/>
    </row>
    <row r="18" spans="2:11" s="25" customFormat="1">
      <c r="B18" s="54" t="s">
        <v>40</v>
      </c>
      <c r="C18" s="17"/>
      <c r="D18" s="19"/>
      <c r="E18" s="19"/>
      <c r="F18" s="17"/>
      <c r="G18" s="17"/>
      <c r="H18" s="17"/>
      <c r="I18" s="17"/>
      <c r="J18" s="17"/>
      <c r="K18" s="17"/>
    </row>
    <row r="19" spans="2:11" s="25" customFormat="1" ht="65.25" customHeight="1">
      <c r="B19" s="228" t="s">
        <v>25</v>
      </c>
      <c r="C19" s="228"/>
      <c r="D19" s="228"/>
      <c r="E19" s="228"/>
      <c r="F19" s="228"/>
      <c r="G19" s="228"/>
      <c r="H19" s="17"/>
      <c r="I19" s="17"/>
      <c r="J19" s="17"/>
      <c r="K19" s="17"/>
    </row>
    <row r="20" spans="2:11" s="25" customFormat="1" ht="15" customHeight="1">
      <c r="B20" s="54" t="s">
        <v>26</v>
      </c>
      <c r="C20" s="23"/>
      <c r="D20" s="23"/>
      <c r="E20" s="23"/>
      <c r="F20" s="23"/>
      <c r="G20" s="23"/>
      <c r="H20" s="23"/>
      <c r="I20" s="17"/>
      <c r="J20" s="17"/>
      <c r="K20" s="17"/>
    </row>
    <row r="21" spans="2:11" s="25" customFormat="1" ht="15" customHeight="1">
      <c r="B21" s="54" t="s">
        <v>52</v>
      </c>
      <c r="C21" s="23"/>
      <c r="D21" s="23"/>
      <c r="E21" s="23"/>
      <c r="F21" s="23"/>
      <c r="G21" s="23"/>
      <c r="H21" s="23"/>
      <c r="I21" s="17"/>
      <c r="J21" s="17"/>
      <c r="K21" s="17"/>
    </row>
    <row r="22" spans="2:11" s="25" customFormat="1" ht="15" customHeight="1">
      <c r="B22" s="54" t="s">
        <v>53</v>
      </c>
      <c r="C22" s="23"/>
      <c r="D22" s="23"/>
      <c r="E22" s="23"/>
      <c r="F22" s="23"/>
      <c r="G22" s="23"/>
      <c r="H22" s="23"/>
      <c r="I22" s="17"/>
      <c r="J22" s="17"/>
      <c r="K22" s="17"/>
    </row>
    <row r="23" spans="2:11" s="25" customFormat="1" ht="15" customHeight="1">
      <c r="B23" s="54" t="s">
        <v>54</v>
      </c>
      <c r="C23" s="23"/>
      <c r="D23" s="23"/>
      <c r="E23" s="23"/>
      <c r="F23" s="23"/>
      <c r="G23" s="23"/>
      <c r="H23" s="23"/>
      <c r="I23" s="17"/>
      <c r="J23" s="17"/>
      <c r="K23" s="17"/>
    </row>
    <row r="24" spans="2:11" s="25" customFormat="1" ht="15" customHeight="1">
      <c r="B24" s="54" t="s">
        <v>55</v>
      </c>
      <c r="C24" s="23"/>
      <c r="D24" s="23"/>
      <c r="E24" s="23"/>
      <c r="F24" s="23"/>
      <c r="G24" s="23"/>
      <c r="H24" s="23"/>
      <c r="I24" s="17"/>
      <c r="J24" s="17"/>
      <c r="K24" s="17"/>
    </row>
    <row r="25" spans="2:11" s="17" customFormat="1" ht="5.25" customHeight="1">
      <c r="B25" s="54"/>
      <c r="D25" s="19"/>
      <c r="E25" s="19"/>
    </row>
    <row r="26" spans="2:11" s="25" customFormat="1">
      <c r="B26" s="54" t="s">
        <v>7</v>
      </c>
      <c r="C26" s="23"/>
      <c r="D26" s="23"/>
      <c r="E26" s="23"/>
      <c r="F26" s="23"/>
      <c r="G26" s="23"/>
      <c r="H26" s="23"/>
      <c r="I26" s="17"/>
      <c r="J26" s="17"/>
      <c r="K26" s="17"/>
    </row>
  </sheetData>
  <mergeCells count="4">
    <mergeCell ref="B3:E3"/>
    <mergeCell ref="B2:F2"/>
    <mergeCell ref="B19:G19"/>
    <mergeCell ref="H4:O8"/>
  </mergeCells>
  <pageMargins left="0.70866141732283472" right="0.70866141732283472" top="0.74803149606299213" bottom="0.74803149606299213" header="0.31496062992125984" footer="0.31496062992125984"/>
  <pageSetup paperSize="9" scale="90" orientation="portrait" r:id="rId1"/>
  <headerFooter>
    <oddHeader>&amp;L&amp;G&amp;C&amp;8Professions de la santé - Statistique des pharmacies et pharmaciens</oddHeader>
    <oddFooter>&amp;L&amp;8&amp;A&amp;C&amp;8&amp;P&amp;R&amp;8&amp;F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Sommaire</vt:lpstr>
      <vt:lpstr>Total Pharmacies</vt:lpstr>
      <vt:lpstr>Région constit-sanitaire</vt:lpstr>
      <vt:lpstr>Total Pharmaciens</vt:lpstr>
      <vt:lpstr>Pharmaciens-Âge-Sexe</vt:lpstr>
      <vt:lpstr>Pharmaciens-Région</vt:lpstr>
      <vt:lpstr>'Pharmaciens-Âge-Sexe'!Zone_d_impression</vt:lpstr>
      <vt:lpstr>'Pharmaciens-Région'!Zone_d_impression</vt:lpstr>
      <vt:lpstr>'Région constit-sanitaire'!Zone_d_impression</vt:lpstr>
      <vt:lpstr>Sommaire!Zone_d_impression</vt:lpstr>
      <vt:lpstr>'Total Pharmaciens'!Zone_d_impression</vt:lpstr>
      <vt:lpstr>'Total Pharmacies'!Zone_d_impression</vt:lpstr>
    </vt:vector>
  </TitlesOfParts>
  <Company>RSV - DIMA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gloorv</dc:creator>
  <cp:lastModifiedBy>Valérie Gloor</cp:lastModifiedBy>
  <cp:lastPrinted>2023-09-26T09:00:48Z</cp:lastPrinted>
  <dcterms:created xsi:type="dcterms:W3CDTF">2010-08-02T14:08:32Z</dcterms:created>
  <dcterms:modified xsi:type="dcterms:W3CDTF">2024-10-01T08:59:39Z</dcterms:modified>
</cp:coreProperties>
</file>