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Médecins-dentistes\Actualisation 2024\"/>
    </mc:Choice>
  </mc:AlternateContent>
  <xr:revisionPtr revIDLastSave="0" documentId="13_ncr:1_{9A17F240-C749-45C6-A71A-BABE3BFF9D28}" xr6:coauthVersionLast="47" xr6:coauthVersionMax="47" xr10:uidLastSave="{00000000-0000-0000-0000-000000000000}"/>
  <bookViews>
    <workbookView xWindow="28680" yWindow="-120" windowWidth="29040" windowHeight="15720" tabRatio="514" xr2:uid="{00000000-000D-0000-FFFF-FFFF00000000}"/>
  </bookViews>
  <sheets>
    <sheet name="Sommaire" sheetId="5" r:id="rId1"/>
    <sheet name="Total Dentistes" sheetId="1" r:id="rId2"/>
    <sheet name="Région sanitaire" sheetId="6" r:id="rId3"/>
    <sheet name="Sexe" sheetId="24" r:id="rId4"/>
    <sheet name="Âge-Sexe" sheetId="28" r:id="rId5"/>
  </sheets>
  <definedNames>
    <definedName name="_xlnm.Print_Area" localSheetId="4">'Âge-Sexe'!$B$1:$G$18</definedName>
    <definedName name="_xlnm.Print_Area" localSheetId="2">'Région sanitaire'!$B$1:$J$84</definedName>
    <definedName name="_xlnm.Print_Area" localSheetId="3">Sexe!$B$1:$H$44</definedName>
    <definedName name="_xlnm.Print_Area" localSheetId="0">Sommaire!$B$2:$F$16</definedName>
    <definedName name="_xlnm.Print_Area" localSheetId="1">'Total Dentistes'!$B$1:$G$57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8" l="1"/>
  <c r="E8" i="28"/>
  <c r="B8" i="5" l="1"/>
  <c r="B9" i="5" s="1"/>
  <c r="B10" i="5" s="1"/>
  <c r="E5" i="28"/>
  <c r="E6" i="28"/>
  <c r="E7" i="28"/>
  <c r="C9" i="28"/>
  <c r="B7" i="5"/>
  <c r="E9" i="28" l="1"/>
</calcChain>
</file>

<file path=xl/sharedStrings.xml><?xml version="1.0" encoding="utf-8"?>
<sst xmlns="http://schemas.openxmlformats.org/spreadsheetml/2006/main" count="99" uniqueCount="58">
  <si>
    <t>Année</t>
  </si>
  <si>
    <t>Total</t>
  </si>
  <si>
    <t>Sommaire du classeur</t>
  </si>
  <si>
    <t>Nr</t>
  </si>
  <si>
    <t>Descriptif</t>
  </si>
  <si>
    <t>Lien</t>
  </si>
  <si>
    <t>NomFeuille</t>
  </si>
  <si>
    <t>Remarques</t>
  </si>
  <si>
    <t>Indice d'évolution</t>
  </si>
  <si>
    <t>Population valaisanne</t>
  </si>
  <si>
    <t>Taux pour 1'000 habitants</t>
  </si>
  <si>
    <t>Région sanitaire</t>
  </si>
  <si>
    <t>Bas-Valais</t>
  </si>
  <si>
    <t xml:space="preserve">Total </t>
  </si>
  <si>
    <t>Nombre</t>
  </si>
  <si>
    <t>Femmes</t>
  </si>
  <si>
    <t>Hommes</t>
  </si>
  <si>
    <t>En pourcent</t>
  </si>
  <si>
    <t>Classe d'âge</t>
  </si>
  <si>
    <t>Total Dentistes</t>
  </si>
  <si>
    <t>Nombre de dentistes</t>
  </si>
  <si>
    <t>Nombre de dentistes pour 1'000 habitants</t>
  </si>
  <si>
    <t>1) Certains praticiens peuvent avoir un cabinet principal et un cabinet accessoire, par exemple dans une localité excentrée. Ces derniers ne sont décomptés qu’une seule fois.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</si>
  <si>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</si>
  <si>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Sexe</t>
  </si>
  <si>
    <t>Âge-Sexe</t>
  </si>
  <si>
    <t>Moins de 45 ans</t>
  </si>
  <si>
    <t>45-54 ans</t>
  </si>
  <si>
    <t>55-64 ans</t>
  </si>
  <si>
    <t>65 ans et plus</t>
  </si>
  <si>
    <t>- Source(s) : Service cantonal valaisan de la santé (SSP), Office fédéral de la statistique (OFS).</t>
  </si>
  <si>
    <t>Source(s) : Service cantonal valaisan de la santé (SSP), Office fédéral de la statistique (OFS)</t>
  </si>
  <si>
    <t>Source(s) : Service cantonal valaisan de la santé (SSP)</t>
  </si>
  <si>
    <t>1) Le nombre total de dentistes comprend les dentistes ayant une activité indépendante (travaillant dans leur propre cabinet) et les dentistes ayant une activité dépendante (travaillant dans un cabinet de groupe).</t>
  </si>
  <si>
    <t>Valais Central</t>
  </si>
  <si>
    <t>Professions médicales - Statistiques des dentistes avec une autorisation de pratique</t>
  </si>
  <si>
    <t>Evolution du nombre de dentistes au bénéfice d'une autorisation de pratique en exercice, Valais</t>
  </si>
  <si>
    <t>Evolution du nombre de dentistes au bénéfice d'une autorisation de pratique en exercice, selon la région sanitaire, Valais</t>
  </si>
  <si>
    <t>Evolution du nombre de dentistes au bénéfice d'une autorisation de pratique en exercice, par sexe, Valais</t>
  </si>
  <si>
    <t>Nombre de dentistes au bénéfice d'une autorisation de pratique en exercice, par classe d'âge et par sexe, Valais</t>
  </si>
  <si>
    <r>
      <t>Evolution du nombre de dentistes au bénéfice d'une autorisation de pratique 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Valais, depuis 1980</t>
    </r>
  </si>
  <si>
    <t>2) Le nombre total de dentistes comprend les dentistes ayant une activité indépendante (travaillant dans leur propre cabinet) et les dentistes ayant une activité dépendante (travaillant dans un cabinet de groupe).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</si>
  <si>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2024</t>
    </r>
  </si>
  <si>
    <t>Dernière mise à jour : Septembre 2024</t>
  </si>
  <si>
    <r>
      <t>Haut-Valais</t>
    </r>
    <r>
      <rPr>
        <b/>
        <vertAlign val="superscript"/>
        <sz val="10"/>
        <rFont val="Verdana"/>
        <family val="2"/>
      </rPr>
      <t>3)</t>
    </r>
  </si>
  <si>
    <r>
      <t>Sierre</t>
    </r>
    <r>
      <rPr>
        <b/>
        <vertAlign val="superscript"/>
        <sz val="10"/>
        <rFont val="Verdana"/>
        <family val="2"/>
      </rPr>
      <t>4)</t>
    </r>
  </si>
  <si>
    <r>
      <t>Sion</t>
    </r>
    <r>
      <rPr>
        <b/>
        <vertAlign val="superscript"/>
        <sz val="10"/>
        <rFont val="Verdana"/>
        <family val="2"/>
      </rPr>
      <t>5)</t>
    </r>
  </si>
  <si>
    <r>
      <t>Martigny</t>
    </r>
    <r>
      <rPr>
        <b/>
        <vertAlign val="superscript"/>
        <sz val="10"/>
        <rFont val="Verdana"/>
        <family val="2"/>
      </rPr>
      <t>6)</t>
    </r>
  </si>
  <si>
    <r>
      <t>Monthey</t>
    </r>
    <r>
      <rPr>
        <b/>
        <vertAlign val="superscript"/>
        <sz val="10"/>
        <rFont val="Verdana"/>
        <family val="2"/>
      </rPr>
      <t>7)</t>
    </r>
  </si>
  <si>
    <t>3) Haut-Valais : districts de Goms, Brig, Visp, Östlich Raron, Westlich Raron et Leuk.</t>
  </si>
  <si>
    <t>4) Région sanitaire de Sierre : district de Sierre.</t>
  </si>
  <si>
    <t>5) Région sanitaire de Sion : districts de Sion, Hérens, Conthey.</t>
  </si>
  <si>
    <t>6) Région sanitaire de Martigny : districts de Martigny et Entremont.</t>
  </si>
  <si>
    <t>7) Région sanitaire de Monthey : districts de St-Maurice et Monthey.</t>
  </si>
  <si>
    <t>2) Certains praticiens peuvent avoir un cabinet principal et un cabinet accessoire, par exemple dans une localité excentrée. Ces derniers ne sont décomptés qu’une seule fois.</t>
  </si>
  <si>
    <r>
      <t>Evolution du nombre de dentistes au bénéfice d'une autorisation de pratique 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selon la région sanitaire, Valais, depuis 1995</t>
    </r>
  </si>
  <si>
    <r>
      <t xml:space="preserve">Evolution du nombre de dentistes au bénéfice d'une autorisation de pratique </t>
    </r>
    <r>
      <rPr>
        <b/>
        <sz val="12"/>
        <rFont val="Verdana"/>
        <family val="2"/>
      </rPr>
      <t>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par sexe, Valais, depuis 1995</t>
    </r>
  </si>
  <si>
    <r>
      <t xml:space="preserve">Nombre de dentistes au bénéfice d'une autorisation de pratique </t>
    </r>
    <r>
      <rPr>
        <b/>
        <sz val="12"/>
        <rFont val="Verdana"/>
        <family val="2"/>
      </rPr>
      <t>en exercice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par classe d'âge et par sexe, Valais,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</si>
</sst>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</numFmts>
  <fonts count="25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9"/>
      <name val="Verdana"/>
      <family val="2"/>
    </font>
    <font>
      <b/>
      <sz val="10"/>
      <name val="Verdana"/>
      <family val="2"/>
    </font>
    <font>
      <sz val="10"/>
      <name val="MS Sans Serif"/>
      <family val="2"/>
    </font>
    <font>
      <sz val="10"/>
      <name val="Helv"/>
    </font>
    <font>
      <sz val="11"/>
      <name val="Verdana"/>
      <family val="2"/>
    </font>
    <font>
      <b/>
      <sz val="12"/>
      <name val="Verdana"/>
      <family val="2"/>
    </font>
    <font>
      <sz val="9"/>
      <name val="Symbol"/>
      <family val="1"/>
      <charset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sz val="9"/>
      <name val="Verdana"/>
      <family val="2"/>
      <scheme val="minor"/>
    </font>
    <font>
      <sz val="10"/>
      <name val="Verdana"/>
      <family val="2"/>
      <scheme val="minor"/>
    </font>
    <font>
      <b/>
      <sz val="10"/>
      <name val="Verdana"/>
      <family val="2"/>
      <scheme val="minor"/>
    </font>
    <font>
      <sz val="5"/>
      <name val="Verdana"/>
      <family val="2"/>
      <scheme val="minor"/>
    </font>
    <font>
      <sz val="11"/>
      <name val="Verdana"/>
      <family val="2"/>
      <scheme val="minor"/>
    </font>
    <font>
      <b/>
      <sz val="12"/>
      <name val="Verdana"/>
      <family val="2"/>
      <scheme val="minor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4" fillId="0" borderId="0"/>
    <xf numFmtId="0" fontId="14" fillId="0" borderId="0"/>
    <xf numFmtId="0" fontId="9" fillId="0" borderId="0"/>
    <xf numFmtId="0" fontId="9" fillId="0" borderId="0"/>
    <xf numFmtId="0" fontId="1" fillId="0" borderId="0"/>
    <xf numFmtId="9" fontId="14" fillId="0" borderId="0" applyFont="0" applyFill="0" applyBorder="0" applyAlignment="0" applyProtection="0"/>
  </cellStyleXfs>
  <cellXfs count="175">
    <xf numFmtId="0" fontId="0" fillId="0" borderId="0" xfId="0"/>
    <xf numFmtId="0" fontId="3" fillId="2" borderId="0" xfId="4" applyFont="1" applyFill="1" applyBorder="1" applyAlignment="1">
      <alignment vertical="center"/>
    </xf>
    <xf numFmtId="0" fontId="2" fillId="3" borderId="1" xfId="8" applyFont="1" applyFill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center" wrapText="1" indent="1"/>
    </xf>
    <xf numFmtId="0" fontId="15" fillId="0" borderId="2" xfId="1" applyBorder="1" applyAlignment="1" applyProtection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3" xfId="8" applyFont="1" applyBorder="1" applyAlignment="1">
      <alignment horizontal="left" vertical="center" wrapText="1" indent="1"/>
    </xf>
    <xf numFmtId="0" fontId="15" fillId="0" borderId="3" xfId="1" applyBorder="1" applyAlignment="1" applyProtection="1">
      <alignment horizontal="center" vertical="center"/>
    </xf>
    <xf numFmtId="0" fontId="2" fillId="0" borderId="4" xfId="8" applyFont="1" applyBorder="1" applyAlignment="1">
      <alignment horizontal="left" vertical="center" wrapText="1" indent="1"/>
    </xf>
    <xf numFmtId="0" fontId="15" fillId="0" borderId="5" xfId="1" applyBorder="1" applyAlignment="1" applyProtection="1">
      <alignment horizontal="center" vertical="center"/>
    </xf>
    <xf numFmtId="0" fontId="2" fillId="0" borderId="6" xfId="8" applyFont="1" applyBorder="1" applyAlignment="1">
      <alignment vertical="center"/>
    </xf>
    <xf numFmtId="0" fontId="2" fillId="0" borderId="7" xfId="8" applyFont="1" applyBorder="1" applyAlignment="1">
      <alignment vertical="center"/>
    </xf>
    <xf numFmtId="0" fontId="2" fillId="0" borderId="8" xfId="8" quotePrefix="1" applyFont="1" applyBorder="1" applyAlignment="1">
      <alignment horizontal="left" vertical="center"/>
    </xf>
    <xf numFmtId="0" fontId="2" fillId="0" borderId="0" xfId="8" applyFont="1" applyBorder="1" applyAlignment="1">
      <alignment vertical="center"/>
    </xf>
    <xf numFmtId="0" fontId="2" fillId="0" borderId="9" xfId="8" quotePrefix="1" applyFont="1" applyBorder="1" applyAlignment="1">
      <alignment horizontal="left" vertical="center"/>
    </xf>
    <xf numFmtId="0" fontId="2" fillId="0" borderId="10" xfId="8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8" applyFont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167" fontId="2" fillId="0" borderId="3" xfId="0" applyNumberFormat="1" applyFont="1" applyFill="1" applyBorder="1" applyAlignment="1">
      <alignment horizontal="right" vertical="center"/>
    </xf>
    <xf numFmtId="165" fontId="2" fillId="0" borderId="13" xfId="2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168" fontId="2" fillId="0" borderId="1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165" fontId="16" fillId="0" borderId="0" xfId="2" applyNumberFormat="1" applyFont="1" applyBorder="1"/>
    <xf numFmtId="0" fontId="16" fillId="0" borderId="0" xfId="0" applyFont="1" applyBorder="1" applyAlignment="1">
      <alignment horizont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15" xfId="8" applyFont="1" applyBorder="1" applyAlignment="1">
      <alignment vertical="center"/>
    </xf>
    <xf numFmtId="0" fontId="2" fillId="0" borderId="16" xfId="8" applyFont="1" applyBorder="1" applyAlignment="1">
      <alignment vertical="center"/>
    </xf>
    <xf numFmtId="0" fontId="2" fillId="0" borderId="17" xfId="8" applyFont="1" applyBorder="1" applyAlignment="1">
      <alignment vertical="center"/>
    </xf>
    <xf numFmtId="0" fontId="2" fillId="0" borderId="7" xfId="8" quotePrefix="1" applyFont="1" applyBorder="1" applyAlignment="1">
      <alignment horizontal="left" vertical="center"/>
    </xf>
    <xf numFmtId="0" fontId="17" fillId="0" borderId="2" xfId="6" applyFont="1" applyBorder="1" applyAlignment="1">
      <alignment horizontal="center" vertical="center"/>
    </xf>
    <xf numFmtId="166" fontId="17" fillId="0" borderId="2" xfId="6" applyNumberFormat="1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166" fontId="17" fillId="0" borderId="3" xfId="6" applyNumberFormat="1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166" fontId="17" fillId="0" borderId="5" xfId="6" applyNumberFormat="1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5" xfId="8" applyFont="1" applyBorder="1" applyAlignment="1">
      <alignment horizontal="left" vertical="center" wrapText="1" indent="1"/>
    </xf>
    <xf numFmtId="0" fontId="19" fillId="0" borderId="0" xfId="4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2" fontId="18" fillId="4" borderId="1" xfId="7" applyNumberFormat="1" applyFont="1" applyFill="1" applyBorder="1" applyAlignment="1">
      <alignment horizontal="center" vertical="center"/>
    </xf>
    <xf numFmtId="14" fontId="18" fillId="4" borderId="1" xfId="7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5" fontId="2" fillId="0" borderId="19" xfId="2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/>
    </xf>
    <xf numFmtId="167" fontId="2" fillId="0" borderId="5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2" fontId="2" fillId="0" borderId="18" xfId="0" applyNumberFormat="1" applyFont="1" applyFill="1" applyBorder="1" applyAlignment="1">
      <alignment horizontal="right" vertical="center"/>
    </xf>
    <xf numFmtId="167" fontId="2" fillId="0" borderId="18" xfId="0" applyNumberFormat="1" applyFont="1" applyFill="1" applyBorder="1" applyAlignment="1">
      <alignment horizontal="right" vertical="center"/>
    </xf>
    <xf numFmtId="165" fontId="2" fillId="0" borderId="20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7" fillId="0" borderId="0" xfId="0" applyFont="1" applyAlignment="1">
      <alignment vertical="center"/>
    </xf>
    <xf numFmtId="3" fontId="2" fillId="5" borderId="3" xfId="0" applyNumberFormat="1" applyFont="1" applyFill="1" applyBorder="1" applyAlignment="1">
      <alignment horizontal="right" vertical="center" wrapText="1"/>
    </xf>
    <xf numFmtId="3" fontId="2" fillId="5" borderId="18" xfId="0" applyNumberFormat="1" applyFont="1" applyFill="1" applyBorder="1" applyAlignment="1">
      <alignment horizontal="right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0" fontId="17" fillId="0" borderId="18" xfId="6" applyFont="1" applyBorder="1" applyAlignment="1">
      <alignment horizontal="center" vertical="center"/>
    </xf>
    <xf numFmtId="166" fontId="17" fillId="0" borderId="18" xfId="6" applyNumberFormat="1" applyFont="1" applyBorder="1" applyAlignment="1">
      <alignment horizontal="center" vertical="center"/>
    </xf>
    <xf numFmtId="0" fontId="18" fillId="0" borderId="18" xfId="6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2" fontId="18" fillId="4" borderId="11" xfId="7" applyNumberFormat="1" applyFont="1" applyFill="1" applyBorder="1" applyAlignment="1">
      <alignment horizontal="center" vertical="center"/>
    </xf>
    <xf numFmtId="1" fontId="18" fillId="6" borderId="1" xfId="7" applyNumberFormat="1" applyFont="1" applyFill="1" applyBorder="1" applyAlignment="1">
      <alignment horizontal="center" vertical="center"/>
    </xf>
    <xf numFmtId="1" fontId="17" fillId="0" borderId="2" xfId="7" applyNumberFormat="1" applyFont="1" applyBorder="1" applyAlignment="1">
      <alignment horizontal="left" vertical="center" indent="1"/>
    </xf>
    <xf numFmtId="1" fontId="17" fillId="0" borderId="3" xfId="7" applyNumberFormat="1" applyFont="1" applyBorder="1" applyAlignment="1">
      <alignment horizontal="left" vertical="center" indent="1"/>
    </xf>
    <xf numFmtId="165" fontId="2" fillId="0" borderId="5" xfId="2" applyNumberFormat="1" applyFont="1" applyFill="1" applyBorder="1" applyAlignment="1">
      <alignment horizontal="right" vertical="center"/>
    </xf>
    <xf numFmtId="166" fontId="17" fillId="0" borderId="5" xfId="9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8" fillId="4" borderId="1" xfId="6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Border="1"/>
    <xf numFmtId="0" fontId="2" fillId="5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4" fontId="2" fillId="5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8" fillId="6" borderId="3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vertical="center"/>
    </xf>
    <xf numFmtId="0" fontId="2" fillId="5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right" vertical="center"/>
    </xf>
    <xf numFmtId="3" fontId="8" fillId="6" borderId="18" xfId="0" applyNumberFormat="1" applyFont="1" applyFill="1" applyBorder="1" applyAlignment="1">
      <alignment horizontal="right" vertical="center" wrapText="1"/>
    </xf>
    <xf numFmtId="4" fontId="2" fillId="5" borderId="18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4" fontId="8" fillId="6" borderId="18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3" fontId="8" fillId="6" borderId="5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166" fontId="2" fillId="0" borderId="0" xfId="9" applyNumberFormat="1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6" fontId="17" fillId="0" borderId="0" xfId="9" applyNumberFormat="1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horizontal="center"/>
    </xf>
    <xf numFmtId="165" fontId="16" fillId="0" borderId="0" xfId="2" applyNumberFormat="1" applyFont="1" applyFill="1" applyBorder="1"/>
    <xf numFmtId="10" fontId="5" fillId="0" borderId="14" xfId="9" applyNumberFormat="1" applyFont="1" applyFill="1" applyBorder="1" applyAlignment="1">
      <alignment horizontal="right" vertical="center"/>
    </xf>
    <xf numFmtId="165" fontId="17" fillId="0" borderId="2" xfId="2" applyNumberFormat="1" applyFont="1" applyBorder="1" applyAlignment="1">
      <alignment horizontal="right" vertical="center"/>
    </xf>
    <xf numFmtId="165" fontId="17" fillId="6" borderId="2" xfId="2" applyNumberFormat="1" applyFont="1" applyFill="1" applyBorder="1" applyAlignment="1">
      <alignment horizontal="right" vertical="center"/>
    </xf>
    <xf numFmtId="165" fontId="17" fillId="0" borderId="3" xfId="2" applyNumberFormat="1" applyFont="1" applyBorder="1" applyAlignment="1">
      <alignment horizontal="right" vertical="center"/>
    </xf>
    <xf numFmtId="165" fontId="17" fillId="6" borderId="3" xfId="2" applyNumberFormat="1" applyFont="1" applyFill="1" applyBorder="1" applyAlignment="1">
      <alignment horizontal="right" vertical="center"/>
    </xf>
    <xf numFmtId="165" fontId="17" fillId="6" borderId="5" xfId="2" applyNumberFormat="1" applyFont="1" applyFill="1" applyBorder="1" applyAlignment="1">
      <alignment horizontal="right" vertical="center"/>
    </xf>
    <xf numFmtId="165" fontId="18" fillId="6" borderId="1" xfId="2" applyNumberFormat="1" applyFont="1" applyFill="1" applyBorder="1" applyAlignment="1">
      <alignment horizontal="right" vertical="center"/>
    </xf>
    <xf numFmtId="9" fontId="17" fillId="0" borderId="0" xfId="9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right" vertical="center" wrapText="1"/>
    </xf>
    <xf numFmtId="4" fontId="8" fillId="6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4" fillId="0" borderId="0" xfId="8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4" borderId="1" xfId="6" applyFont="1" applyFill="1" applyBorder="1" applyAlignment="1">
      <alignment horizontal="center" vertical="center"/>
    </xf>
    <xf numFmtId="0" fontId="18" fillId="4" borderId="11" xfId="6" applyFont="1" applyFill="1" applyBorder="1" applyAlignment="1">
      <alignment horizontal="center" vertical="center"/>
    </xf>
    <xf numFmtId="0" fontId="18" fillId="4" borderId="24" xfId="6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right" vertical="center" wrapText="1"/>
    </xf>
    <xf numFmtId="3" fontId="2" fillId="6" borderId="18" xfId="0" applyNumberFormat="1" applyFont="1" applyFill="1" applyBorder="1" applyAlignment="1">
      <alignment horizontal="right" vertical="center" wrapText="1"/>
    </xf>
    <xf numFmtId="3" fontId="2" fillId="6" borderId="5" xfId="0" applyNumberFormat="1" applyFont="1" applyFill="1" applyBorder="1" applyAlignment="1">
      <alignment horizontal="right" vertical="center" wrapText="1"/>
    </xf>
    <xf numFmtId="3" fontId="2" fillId="6" borderId="3" xfId="0" applyNumberFormat="1" applyFont="1" applyFill="1" applyBorder="1" applyAlignment="1">
      <alignment horizontal="right" vertical="center"/>
    </xf>
    <xf numFmtId="3" fontId="2" fillId="6" borderId="18" xfId="0" applyNumberFormat="1" applyFont="1" applyFill="1" applyBorder="1" applyAlignment="1">
      <alignment horizontal="right" vertical="center"/>
    </xf>
    <xf numFmtId="3" fontId="2" fillId="6" borderId="5" xfId="0" applyNumberFormat="1" applyFont="1" applyFill="1" applyBorder="1" applyAlignment="1">
      <alignment horizontal="right" vertical="center"/>
    </xf>
    <xf numFmtId="4" fontId="2" fillId="6" borderId="3" xfId="0" applyNumberFormat="1" applyFont="1" applyFill="1" applyBorder="1" applyAlignment="1">
      <alignment horizontal="right" vertical="center" wrapText="1"/>
    </xf>
    <xf numFmtId="4" fontId="2" fillId="6" borderId="18" xfId="0" applyNumberFormat="1" applyFont="1" applyFill="1" applyBorder="1" applyAlignment="1">
      <alignment horizontal="right" vertical="center" wrapText="1"/>
    </xf>
    <xf numFmtId="4" fontId="2" fillId="6" borderId="5" xfId="0" applyNumberFormat="1" applyFont="1" applyFill="1" applyBorder="1" applyAlignment="1">
      <alignment horizontal="right" vertical="center" wrapText="1"/>
    </xf>
    <xf numFmtId="2" fontId="2" fillId="6" borderId="5" xfId="4" applyNumberFormat="1" applyFont="1" applyFill="1" applyBorder="1" applyAlignment="1">
      <alignment vertical="center"/>
    </xf>
  </cellXfs>
  <cellStyles count="10">
    <cellStyle name="Lien hypertexte" xfId="1" builtinId="8"/>
    <cellStyle name="Milliers" xfId="2" builtinId="3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3" xfId="7" xr:uid="{00000000-0005-0000-0000-000007000000}"/>
    <cellStyle name="Normal 4" xfId="8" xr:uid="{00000000-0005-0000-0000-000008000000}"/>
    <cellStyle name="Pourcentage" xfId="9" builtinId="5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753462</xdr:colOff>
      <xdr:row>0</xdr:row>
      <xdr:rowOff>179988</xdr:rowOff>
    </xdr:from>
    <xdr:to>
      <xdr:col>5</xdr:col>
      <xdr:colOff>307225</xdr:colOff>
      <xdr:row>3</xdr:row>
      <xdr:rowOff>120276</xdr:rowOff>
    </xdr:to>
    <xdr:pic>
      <xdr:nvPicPr>
        <xdr:cNvPr id="1149" name="Image 1" descr="logo_FR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1243" y="179988"/>
          <a:ext cx="1149650" cy="501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"/>
  <sheetViews>
    <sheetView showGridLines="0" tabSelected="1" zoomScaleNormal="100" zoomScaleSheetLayoutView="80" workbookViewId="0"/>
  </sheetViews>
  <sheetFormatPr baseColWidth="10" defaultRowHeight="14.25"/>
  <cols>
    <col min="1" max="1" width="1.5" style="36" customWidth="1"/>
    <col min="2" max="2" width="5.796875" style="36" customWidth="1"/>
    <col min="3" max="3" width="65.296875" style="36" customWidth="1"/>
    <col min="4" max="4" width="7.59765625" style="36" customWidth="1"/>
    <col min="5" max="5" width="18.5" style="36" customWidth="1"/>
    <col min="6" max="6" width="4.796875" style="36" customWidth="1"/>
    <col min="7" max="8" width="11.19921875" style="36"/>
    <col min="9" max="16384" width="11.19921875" style="24"/>
  </cols>
  <sheetData>
    <row r="1" spans="2:256"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2:256" ht="15">
      <c r="B2" s="1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spans="2:256">
      <c r="B3" s="37" t="s">
        <v>2</v>
      </c>
      <c r="D3" s="38"/>
      <c r="E3" s="2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</row>
    <row r="4" spans="2:256">
      <c r="B4" s="37"/>
      <c r="D4" s="38"/>
      <c r="E4" s="2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</row>
    <row r="5" spans="2:256"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</row>
    <row r="6" spans="2:256" ht="22.7" customHeight="1">
      <c r="B6" s="2" t="s">
        <v>3</v>
      </c>
      <c r="C6" s="2" t="s">
        <v>4</v>
      </c>
      <c r="D6" s="2" t="s">
        <v>5</v>
      </c>
      <c r="E6" s="2" t="s">
        <v>6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</row>
    <row r="7" spans="2:256" ht="33.75" customHeight="1">
      <c r="B7" s="3">
        <f>1</f>
        <v>1</v>
      </c>
      <c r="C7" s="4" t="s">
        <v>36</v>
      </c>
      <c r="D7" s="5" t="s">
        <v>5</v>
      </c>
      <c r="E7" s="4" t="s">
        <v>19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2:256" ht="33.75" customHeight="1">
      <c r="B8" s="6">
        <f>B7+1</f>
        <v>2</v>
      </c>
      <c r="C8" s="7" t="s">
        <v>37</v>
      </c>
      <c r="D8" s="8" t="s">
        <v>5</v>
      </c>
      <c r="E8" s="9" t="s">
        <v>11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2:256" ht="33.75" customHeight="1">
      <c r="B9" s="6">
        <f>B8+1</f>
        <v>3</v>
      </c>
      <c r="C9" s="7" t="s">
        <v>38</v>
      </c>
      <c r="D9" s="8" t="s">
        <v>5</v>
      </c>
      <c r="E9" s="7" t="s">
        <v>24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2:256" ht="33.75" customHeight="1">
      <c r="B10" s="52">
        <f>B9+1</f>
        <v>4</v>
      </c>
      <c r="C10" s="53" t="s">
        <v>39</v>
      </c>
      <c r="D10" s="10" t="s">
        <v>5</v>
      </c>
      <c r="E10" s="53" t="s">
        <v>25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2:256" ht="14.25" customHeight="1">
      <c r="B11" s="24"/>
      <c r="C11" s="24"/>
      <c r="D11" s="24"/>
      <c r="E11" s="24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2:256" ht="5.25" customHeight="1">
      <c r="B12" s="11"/>
      <c r="C12" s="12"/>
      <c r="D12" s="12"/>
      <c r="E12" s="39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2:256" ht="17.45" customHeight="1">
      <c r="B13" s="13" t="s">
        <v>30</v>
      </c>
      <c r="C13" s="14"/>
      <c r="D13" s="14"/>
      <c r="E13" s="40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2:256" ht="5.25" customHeight="1">
      <c r="B14" s="15"/>
      <c r="C14" s="16"/>
      <c r="D14" s="16"/>
      <c r="E14" s="41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2:256" ht="10.5" customHeight="1">
      <c r="B15" s="42"/>
      <c r="C15" s="12"/>
      <c r="D15" s="12"/>
      <c r="E15" s="12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2:256" ht="12.75" customHeight="1">
      <c r="E16" s="146" t="s">
        <v>42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5:256"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5:256" ht="9" customHeight="1"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5:256"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5:256" ht="9" customHeight="1">
      <c r="E20" s="17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5:256" ht="9" customHeight="1"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</sheetData>
  <hyperlinks>
    <hyperlink ref="D7" location="'Total Dentistes'!A1" display="Lien" xr:uid="{00000000-0004-0000-0000-000000000000}"/>
    <hyperlink ref="D8" location="'Région sanitaire'!A1" display="Lien" xr:uid="{00000000-0004-0000-0000-000001000000}"/>
    <hyperlink ref="D10" location="'Âge-Sexe'!A1" display="Lien" xr:uid="{00000000-0004-0000-0000-000002000000}"/>
    <hyperlink ref="D9" location="Sexe!A1" display="Lien" xr:uid="{00000000-0004-0000-0000-000003000000}"/>
  </hyperlinks>
  <pageMargins left="0.59055118110236227" right="0.66929133858267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75"/>
  <sheetViews>
    <sheetView showGridLines="0" zoomScaleNormal="100" zoomScaleSheetLayoutView="80" workbookViewId="0"/>
  </sheetViews>
  <sheetFormatPr baseColWidth="10" defaultRowHeight="14.25"/>
  <cols>
    <col min="1" max="1" width="1.3984375" style="71" customWidth="1"/>
    <col min="2" max="2" width="8.59765625" style="71" customWidth="1"/>
    <col min="3" max="3" width="11.09765625" style="71" customWidth="1"/>
    <col min="4" max="4" width="14.5" style="71" customWidth="1"/>
    <col min="5" max="5" width="11.296875" style="71" customWidth="1"/>
    <col min="6" max="6" width="11.3984375" style="71" customWidth="1"/>
    <col min="7" max="7" width="4.5" style="71" customWidth="1"/>
    <col min="8" max="8" width="10.796875" style="71" customWidth="1"/>
    <col min="9" max="10" width="11.69921875" style="71" customWidth="1"/>
    <col min="11" max="16384" width="11.19921875" style="71"/>
  </cols>
  <sheetData>
    <row r="2" spans="1:16" ht="33" customHeight="1">
      <c r="B2" s="147" t="s">
        <v>40</v>
      </c>
      <c r="C2" s="147"/>
      <c r="D2" s="147"/>
      <c r="E2" s="147"/>
      <c r="F2" s="147"/>
      <c r="G2" s="147"/>
      <c r="H2" s="72"/>
    </row>
    <row r="3" spans="1:16" ht="15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33" customHeight="1">
      <c r="B4" s="95" t="s">
        <v>0</v>
      </c>
      <c r="C4" s="96" t="s">
        <v>20</v>
      </c>
      <c r="D4" s="96" t="s">
        <v>10</v>
      </c>
      <c r="E4" s="96" t="s">
        <v>8</v>
      </c>
      <c r="F4" s="97" t="s">
        <v>9</v>
      </c>
      <c r="G4" s="31"/>
      <c r="H4" s="74"/>
      <c r="I4" s="74"/>
      <c r="J4" s="74"/>
      <c r="K4" s="74"/>
      <c r="L4" s="74"/>
      <c r="M4" s="74"/>
      <c r="N4" s="74"/>
      <c r="O4" s="74"/>
      <c r="P4" s="74"/>
    </row>
    <row r="5" spans="1:16" s="76" customFormat="1" ht="15.75" customHeight="1">
      <c r="A5" s="54"/>
      <c r="B5" s="58">
        <v>1980</v>
      </c>
      <c r="C5" s="59">
        <v>86</v>
      </c>
      <c r="D5" s="60">
        <v>0.3948667324777887</v>
      </c>
      <c r="E5" s="61">
        <v>100</v>
      </c>
      <c r="F5" s="62">
        <v>217795</v>
      </c>
      <c r="G5" s="32"/>
      <c r="H5" s="75"/>
      <c r="I5" s="75"/>
      <c r="J5" s="75"/>
      <c r="K5" s="75"/>
      <c r="L5" s="75"/>
      <c r="M5" s="75"/>
      <c r="N5" s="75"/>
      <c r="O5" s="75"/>
      <c r="P5" s="75"/>
    </row>
    <row r="6" spans="1:16" s="76" customFormat="1" ht="15.75" customHeight="1">
      <c r="A6" s="54"/>
      <c r="B6" s="26">
        <v>1981</v>
      </c>
      <c r="C6" s="27">
        <v>90</v>
      </c>
      <c r="D6" s="28">
        <v>0.40917832446022562</v>
      </c>
      <c r="E6" s="29">
        <v>104.65116279069768</v>
      </c>
      <c r="F6" s="30">
        <v>219953</v>
      </c>
      <c r="G6" s="32"/>
      <c r="H6" s="75"/>
      <c r="I6" s="75"/>
      <c r="J6" s="75"/>
      <c r="K6" s="75"/>
      <c r="L6" s="75"/>
      <c r="M6" s="75"/>
      <c r="N6" s="75"/>
      <c r="O6" s="75"/>
      <c r="P6" s="75"/>
    </row>
    <row r="7" spans="1:16" s="76" customFormat="1" ht="15.75" customHeight="1">
      <c r="A7" s="54"/>
      <c r="B7" s="26">
        <v>1982</v>
      </c>
      <c r="C7" s="27">
        <v>92</v>
      </c>
      <c r="D7" s="28">
        <v>0.41317117861569691</v>
      </c>
      <c r="E7" s="29">
        <v>106.9767441860465</v>
      </c>
      <c r="F7" s="30">
        <v>222668</v>
      </c>
      <c r="G7" s="32"/>
      <c r="H7" s="75"/>
      <c r="I7" s="75"/>
      <c r="J7" s="75"/>
      <c r="K7" s="75"/>
      <c r="L7" s="75"/>
      <c r="M7" s="75"/>
      <c r="N7" s="75"/>
      <c r="O7" s="75"/>
      <c r="P7" s="75"/>
    </row>
    <row r="8" spans="1:16" s="76" customFormat="1" ht="15.75" customHeight="1">
      <c r="A8" s="54"/>
      <c r="B8" s="55">
        <v>1983</v>
      </c>
      <c r="C8" s="27">
        <v>92</v>
      </c>
      <c r="D8" s="28">
        <v>0.40871813553448777</v>
      </c>
      <c r="E8" s="29">
        <v>106.9767441860465</v>
      </c>
      <c r="F8" s="30">
        <v>225094</v>
      </c>
      <c r="G8" s="32"/>
      <c r="H8" s="75"/>
      <c r="I8" s="75"/>
      <c r="J8" s="75"/>
      <c r="K8" s="75"/>
      <c r="L8" s="75"/>
      <c r="M8" s="75"/>
      <c r="N8" s="75"/>
      <c r="O8" s="75"/>
      <c r="P8" s="75"/>
    </row>
    <row r="9" spans="1:16" s="76" customFormat="1" ht="15.75" customHeight="1">
      <c r="A9" s="54"/>
      <c r="B9" s="26">
        <v>1984</v>
      </c>
      <c r="C9" s="27">
        <v>94</v>
      </c>
      <c r="D9" s="28">
        <v>0.41359768385297041</v>
      </c>
      <c r="E9" s="29">
        <v>109.30232558139534</v>
      </c>
      <c r="F9" s="30">
        <v>227274</v>
      </c>
      <c r="G9" s="32"/>
      <c r="H9" s="75"/>
      <c r="I9" s="75"/>
      <c r="J9" s="75"/>
      <c r="K9" s="75"/>
      <c r="L9" s="75"/>
      <c r="M9" s="75"/>
      <c r="N9" s="75"/>
      <c r="O9" s="75"/>
      <c r="P9" s="75"/>
    </row>
    <row r="10" spans="1:16" s="76" customFormat="1" ht="15.75" customHeight="1">
      <c r="A10" s="54"/>
      <c r="B10" s="26">
        <v>1985</v>
      </c>
      <c r="C10" s="27">
        <v>96</v>
      </c>
      <c r="D10" s="28">
        <v>0.41835534056739443</v>
      </c>
      <c r="E10" s="29">
        <v>111.62790697674419</v>
      </c>
      <c r="F10" s="30">
        <v>229470</v>
      </c>
      <c r="G10" s="32"/>
      <c r="H10" s="75"/>
      <c r="I10" s="75"/>
      <c r="J10" s="75"/>
      <c r="K10" s="75"/>
      <c r="L10" s="75"/>
      <c r="M10" s="75"/>
      <c r="N10" s="75"/>
      <c r="O10" s="75"/>
      <c r="P10" s="75"/>
    </row>
    <row r="11" spans="1:16" s="76" customFormat="1" ht="15.75" customHeight="1">
      <c r="A11" s="54"/>
      <c r="B11" s="26">
        <v>1986</v>
      </c>
      <c r="C11" s="27">
        <v>98</v>
      </c>
      <c r="D11" s="28">
        <v>0.42141474951623303</v>
      </c>
      <c r="E11" s="29">
        <v>113.95348837209302</v>
      </c>
      <c r="F11" s="30">
        <v>232550</v>
      </c>
      <c r="G11" s="32"/>
      <c r="H11" s="75"/>
      <c r="I11" s="75"/>
      <c r="J11" s="75"/>
      <c r="K11" s="75"/>
      <c r="L11" s="75"/>
      <c r="M11" s="75"/>
      <c r="N11" s="75"/>
      <c r="O11" s="75"/>
      <c r="P11" s="75"/>
    </row>
    <row r="12" spans="1:16" s="76" customFormat="1" ht="15.75" customHeight="1">
      <c r="A12" s="54"/>
      <c r="B12" s="55">
        <v>1987</v>
      </c>
      <c r="C12" s="27">
        <v>94</v>
      </c>
      <c r="D12" s="28">
        <v>0.39933727006244957</v>
      </c>
      <c r="E12" s="29">
        <v>109.30232558139534</v>
      </c>
      <c r="F12" s="30">
        <v>235390</v>
      </c>
      <c r="G12" s="32"/>
      <c r="H12" s="75"/>
      <c r="I12" s="75"/>
      <c r="J12" s="75"/>
      <c r="K12" s="75"/>
      <c r="L12" s="75"/>
      <c r="M12" s="75"/>
      <c r="N12" s="75"/>
      <c r="O12" s="75"/>
      <c r="P12" s="75"/>
    </row>
    <row r="13" spans="1:16" s="76" customFormat="1" ht="15.75" customHeight="1">
      <c r="A13" s="54"/>
      <c r="B13" s="26">
        <v>1988</v>
      </c>
      <c r="C13" s="27">
        <v>95</v>
      </c>
      <c r="D13" s="28">
        <v>0.39740972524346574</v>
      </c>
      <c r="E13" s="29">
        <v>110.46511627906976</v>
      </c>
      <c r="F13" s="30">
        <v>239048</v>
      </c>
      <c r="G13" s="32"/>
      <c r="H13" s="75"/>
      <c r="I13" s="75"/>
      <c r="J13" s="75"/>
      <c r="K13" s="75"/>
      <c r="L13" s="75"/>
      <c r="M13" s="75"/>
      <c r="N13" s="75"/>
      <c r="O13" s="75"/>
      <c r="P13" s="75"/>
    </row>
    <row r="14" spans="1:16" s="76" customFormat="1" ht="15.75" customHeight="1">
      <c r="A14" s="54"/>
      <c r="B14" s="26">
        <v>1989</v>
      </c>
      <c r="C14" s="27">
        <v>95</v>
      </c>
      <c r="D14" s="28">
        <v>0.38981555569233295</v>
      </c>
      <c r="E14" s="29">
        <v>110.46511627906976</v>
      </c>
      <c r="F14" s="30">
        <v>243705</v>
      </c>
      <c r="G14" s="32"/>
      <c r="H14" s="75"/>
      <c r="I14" s="75"/>
      <c r="J14" s="75"/>
      <c r="K14" s="75"/>
      <c r="L14" s="75"/>
      <c r="M14" s="75"/>
      <c r="N14" s="75"/>
      <c r="O14" s="75"/>
      <c r="P14" s="75"/>
    </row>
    <row r="15" spans="1:16" s="76" customFormat="1" ht="15.75" customHeight="1">
      <c r="A15" s="54"/>
      <c r="B15" s="26">
        <v>1990</v>
      </c>
      <c r="C15" s="27">
        <v>100</v>
      </c>
      <c r="D15" s="28">
        <v>0.4002930144866042</v>
      </c>
      <c r="E15" s="29">
        <v>116.27906976744187</v>
      </c>
      <c r="F15" s="30">
        <v>249817</v>
      </c>
      <c r="G15" s="32"/>
      <c r="H15" s="75"/>
      <c r="I15" s="75"/>
      <c r="J15" s="75"/>
      <c r="K15" s="75"/>
      <c r="L15" s="75"/>
      <c r="M15" s="75"/>
      <c r="N15" s="75"/>
      <c r="O15" s="75"/>
      <c r="P15" s="75"/>
    </row>
    <row r="16" spans="1:16" s="76" customFormat="1" ht="15.75" customHeight="1">
      <c r="A16" s="54"/>
      <c r="B16" s="55">
        <v>1991</v>
      </c>
      <c r="C16" s="27">
        <v>102</v>
      </c>
      <c r="D16" s="28">
        <v>0.39576300779885926</v>
      </c>
      <c r="E16" s="29">
        <v>118.6046511627907</v>
      </c>
      <c r="F16" s="30">
        <v>257730</v>
      </c>
      <c r="G16" s="32"/>
      <c r="H16" s="75"/>
      <c r="I16" s="75"/>
      <c r="J16" s="75"/>
      <c r="K16" s="75"/>
      <c r="L16" s="75"/>
      <c r="M16" s="75"/>
      <c r="N16" s="75"/>
      <c r="O16" s="75"/>
      <c r="P16" s="75"/>
    </row>
    <row r="17" spans="1:16" s="76" customFormat="1" ht="15.75" customHeight="1">
      <c r="A17" s="54"/>
      <c r="B17" s="26">
        <v>1992</v>
      </c>
      <c r="C17" s="27">
        <v>103</v>
      </c>
      <c r="D17" s="28">
        <v>0.39254694365998571</v>
      </c>
      <c r="E17" s="29">
        <v>119.76744186046511</v>
      </c>
      <c r="F17" s="30">
        <v>262389</v>
      </c>
      <c r="G17" s="32"/>
      <c r="H17" s="75"/>
      <c r="I17" s="75"/>
      <c r="J17" s="75"/>
      <c r="K17" s="75"/>
      <c r="L17" s="75"/>
      <c r="M17" s="75"/>
      <c r="N17" s="75"/>
      <c r="O17" s="75"/>
      <c r="P17" s="75"/>
    </row>
    <row r="18" spans="1:16" s="76" customFormat="1" ht="15.75" customHeight="1">
      <c r="A18" s="54"/>
      <c r="B18" s="26">
        <v>1993</v>
      </c>
      <c r="C18" s="27">
        <v>100</v>
      </c>
      <c r="D18" s="28">
        <v>0.37493485506893176</v>
      </c>
      <c r="E18" s="29">
        <v>116.27906976744187</v>
      </c>
      <c r="F18" s="30">
        <v>266713</v>
      </c>
      <c r="G18" s="32"/>
      <c r="H18" s="75"/>
      <c r="I18" s="75"/>
      <c r="J18" s="75"/>
      <c r="K18" s="75"/>
      <c r="L18" s="75"/>
      <c r="M18" s="75"/>
      <c r="N18" s="75"/>
      <c r="O18" s="75"/>
      <c r="P18" s="75"/>
    </row>
    <row r="19" spans="1:16" s="76" customFormat="1" ht="15.75" customHeight="1">
      <c r="A19" s="54"/>
      <c r="B19" s="26">
        <v>1994</v>
      </c>
      <c r="C19" s="27">
        <v>101</v>
      </c>
      <c r="D19" s="28">
        <v>0.37498932579889432</v>
      </c>
      <c r="E19" s="29">
        <v>117.44186046511629</v>
      </c>
      <c r="F19" s="30">
        <v>269341</v>
      </c>
      <c r="G19" s="32"/>
      <c r="H19" s="75"/>
      <c r="I19" s="75"/>
      <c r="J19" s="75"/>
      <c r="K19" s="75"/>
      <c r="L19" s="75"/>
      <c r="M19" s="75"/>
      <c r="N19" s="75"/>
      <c r="O19" s="75"/>
      <c r="P19" s="75"/>
    </row>
    <row r="20" spans="1:16" s="76" customFormat="1" ht="15.75" customHeight="1">
      <c r="A20" s="54"/>
      <c r="B20" s="55">
        <v>1995</v>
      </c>
      <c r="C20" s="27">
        <v>106</v>
      </c>
      <c r="D20" s="28">
        <v>0.39072435134228556</v>
      </c>
      <c r="E20" s="29">
        <v>123.25581395348837</v>
      </c>
      <c r="F20" s="30">
        <v>271291</v>
      </c>
      <c r="G20" s="32"/>
      <c r="H20" s="75"/>
      <c r="I20" s="75"/>
      <c r="J20" s="75"/>
      <c r="K20" s="75"/>
      <c r="L20" s="75"/>
      <c r="M20" s="75"/>
      <c r="N20" s="75"/>
      <c r="O20" s="75"/>
      <c r="P20" s="75"/>
    </row>
    <row r="21" spans="1:16" s="76" customFormat="1" ht="15.75" customHeight="1">
      <c r="A21" s="54"/>
      <c r="B21" s="26">
        <v>1996</v>
      </c>
      <c r="C21" s="27">
        <v>106</v>
      </c>
      <c r="D21" s="28">
        <v>0.38925509061197511</v>
      </c>
      <c r="E21" s="29">
        <v>123.25581395348837</v>
      </c>
      <c r="F21" s="30">
        <v>272315</v>
      </c>
      <c r="G21" s="32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76" customFormat="1" ht="15.75" customHeight="1">
      <c r="A22" s="54"/>
      <c r="B22" s="26">
        <v>1997</v>
      </c>
      <c r="C22" s="27">
        <v>109</v>
      </c>
      <c r="D22" s="28">
        <v>0.39873866887131354</v>
      </c>
      <c r="E22" s="29">
        <v>126.74418604651163</v>
      </c>
      <c r="F22" s="30">
        <v>273362</v>
      </c>
      <c r="G22" s="32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76" customFormat="1" ht="15.75" customHeight="1">
      <c r="A23" s="54"/>
      <c r="B23" s="26">
        <v>1998</v>
      </c>
      <c r="C23" s="27">
        <v>109</v>
      </c>
      <c r="D23" s="28">
        <v>0.39873866887131354</v>
      </c>
      <c r="E23" s="29">
        <v>126.74418604651163</v>
      </c>
      <c r="F23" s="30">
        <v>273362</v>
      </c>
      <c r="G23" s="32"/>
      <c r="H23" s="75"/>
      <c r="I23" s="75"/>
      <c r="J23" s="75"/>
      <c r="K23" s="75"/>
      <c r="L23" s="75"/>
      <c r="M23" s="75"/>
      <c r="N23" s="75"/>
      <c r="O23" s="75"/>
      <c r="P23" s="75"/>
    </row>
    <row r="24" spans="1:16" s="76" customFormat="1" ht="15.75" customHeight="1">
      <c r="A24" s="54"/>
      <c r="B24" s="55">
        <v>1999</v>
      </c>
      <c r="C24" s="27">
        <v>108</v>
      </c>
      <c r="D24" s="28">
        <v>0.39350283103425659</v>
      </c>
      <c r="E24" s="29">
        <v>125.58139534883721</v>
      </c>
      <c r="F24" s="30">
        <v>274458</v>
      </c>
      <c r="G24" s="32"/>
      <c r="H24" s="75"/>
      <c r="I24" s="75"/>
      <c r="J24" s="75"/>
      <c r="K24" s="75"/>
      <c r="L24" s="75"/>
      <c r="M24" s="75"/>
      <c r="N24" s="75"/>
      <c r="O24" s="75"/>
      <c r="P24" s="75"/>
    </row>
    <row r="25" spans="1:16" s="76" customFormat="1" ht="15.75" customHeight="1">
      <c r="A25" s="54"/>
      <c r="B25" s="26">
        <v>2000</v>
      </c>
      <c r="C25" s="27">
        <v>110</v>
      </c>
      <c r="D25" s="28">
        <v>0.3983053916066191</v>
      </c>
      <c r="E25" s="29">
        <v>127.90697674418605</v>
      </c>
      <c r="F25" s="30">
        <v>276170</v>
      </c>
      <c r="G25" s="32"/>
      <c r="H25" s="75"/>
      <c r="I25" s="75"/>
      <c r="J25" s="75"/>
      <c r="K25" s="75"/>
      <c r="L25" s="75"/>
      <c r="M25" s="75"/>
      <c r="N25" s="75"/>
      <c r="O25" s="75"/>
      <c r="P25" s="75"/>
    </row>
    <row r="26" spans="1:16" s="76" customFormat="1" ht="15.75" customHeight="1">
      <c r="A26" s="54"/>
      <c r="B26" s="26">
        <v>2001</v>
      </c>
      <c r="C26" s="27">
        <v>111</v>
      </c>
      <c r="D26" s="28">
        <v>0.39867968780866248</v>
      </c>
      <c r="E26" s="29">
        <v>129.06976744186048</v>
      </c>
      <c r="F26" s="30">
        <v>278419</v>
      </c>
      <c r="G26" s="32"/>
      <c r="H26" s="75"/>
      <c r="I26" s="75"/>
      <c r="J26" s="75"/>
      <c r="K26" s="75"/>
      <c r="L26" s="75"/>
      <c r="M26" s="75"/>
      <c r="N26" s="75"/>
      <c r="O26" s="75"/>
      <c r="P26" s="75"/>
    </row>
    <row r="27" spans="1:16" s="76" customFormat="1" ht="15.75" customHeight="1">
      <c r="A27" s="54"/>
      <c r="B27" s="26">
        <v>2002</v>
      </c>
      <c r="C27" s="27">
        <v>112</v>
      </c>
      <c r="D27" s="28">
        <v>0.39808775702429405</v>
      </c>
      <c r="E27" s="29">
        <v>130.23255813953489</v>
      </c>
      <c r="F27" s="30">
        <v>281345</v>
      </c>
      <c r="G27" s="32"/>
      <c r="H27" s="75"/>
      <c r="I27" s="75"/>
      <c r="J27" s="75"/>
      <c r="K27" s="75"/>
      <c r="L27" s="75"/>
      <c r="M27" s="75"/>
      <c r="N27" s="75"/>
      <c r="O27" s="75"/>
      <c r="P27" s="75"/>
    </row>
    <row r="28" spans="1:16" s="76" customFormat="1" ht="15.75" customHeight="1">
      <c r="A28" s="54"/>
      <c r="B28" s="55">
        <v>2003</v>
      </c>
      <c r="C28" s="27">
        <v>113</v>
      </c>
      <c r="D28" s="28">
        <v>0.39648009880424406</v>
      </c>
      <c r="E28" s="29">
        <v>131.3953488372093</v>
      </c>
      <c r="F28" s="30">
        <v>285008</v>
      </c>
      <c r="G28" s="32"/>
      <c r="H28" s="75"/>
      <c r="I28" s="75"/>
      <c r="J28" s="75"/>
      <c r="K28" s="75"/>
      <c r="L28" s="75"/>
      <c r="M28" s="75"/>
      <c r="N28" s="75"/>
      <c r="O28" s="75"/>
      <c r="P28" s="75"/>
    </row>
    <row r="29" spans="1:16" s="76" customFormat="1" ht="15.75" customHeight="1">
      <c r="A29" s="54"/>
      <c r="B29" s="26">
        <v>2004</v>
      </c>
      <c r="C29" s="27">
        <v>120</v>
      </c>
      <c r="D29" s="28">
        <v>0.41670139178264853</v>
      </c>
      <c r="E29" s="29">
        <v>139.53488372093022</v>
      </c>
      <c r="F29" s="30">
        <v>287976</v>
      </c>
      <c r="G29" s="32"/>
      <c r="H29" s="75"/>
      <c r="I29" s="75"/>
      <c r="J29" s="75"/>
      <c r="K29" s="75"/>
      <c r="L29" s="75"/>
      <c r="M29" s="75"/>
      <c r="N29" s="75"/>
      <c r="O29" s="75"/>
      <c r="P29" s="75"/>
    </row>
    <row r="30" spans="1:16" s="76" customFormat="1" ht="15.75" customHeight="1">
      <c r="A30" s="54"/>
      <c r="B30" s="26">
        <v>2005</v>
      </c>
      <c r="C30" s="27">
        <v>136</v>
      </c>
      <c r="D30" s="28">
        <v>0.46643230729657892</v>
      </c>
      <c r="E30" s="29">
        <v>158.13953488372093</v>
      </c>
      <c r="F30" s="30">
        <v>291575</v>
      </c>
      <c r="G30" s="32"/>
      <c r="H30" s="75"/>
      <c r="I30" s="75"/>
      <c r="J30" s="75"/>
      <c r="K30" s="75"/>
      <c r="L30" s="75"/>
      <c r="M30" s="75"/>
      <c r="N30" s="75"/>
      <c r="O30" s="75"/>
      <c r="P30" s="75"/>
    </row>
    <row r="31" spans="1:16" s="76" customFormat="1" ht="15.75" customHeight="1">
      <c r="A31" s="54"/>
      <c r="B31" s="26">
        <v>2006</v>
      </c>
      <c r="C31" s="27">
        <v>147</v>
      </c>
      <c r="D31" s="28">
        <v>0.49896812034975285</v>
      </c>
      <c r="E31" s="29">
        <v>170.93023255813952</v>
      </c>
      <c r="F31" s="30">
        <v>294608</v>
      </c>
      <c r="G31" s="32"/>
      <c r="H31" s="75"/>
      <c r="I31" s="75"/>
      <c r="J31" s="75"/>
      <c r="K31" s="75"/>
      <c r="L31" s="75"/>
      <c r="M31" s="75"/>
      <c r="N31" s="75"/>
      <c r="O31" s="75"/>
      <c r="P31" s="75"/>
    </row>
    <row r="32" spans="1:16" s="76" customFormat="1" ht="15.75" customHeight="1">
      <c r="A32" s="54"/>
      <c r="B32" s="26">
        <v>2007</v>
      </c>
      <c r="C32" s="27">
        <v>156</v>
      </c>
      <c r="D32" s="28">
        <v>0.52247303905151044</v>
      </c>
      <c r="E32" s="29">
        <v>181.3953488372093</v>
      </c>
      <c r="F32" s="30">
        <v>298580</v>
      </c>
      <c r="G32" s="32"/>
      <c r="H32" s="75"/>
      <c r="I32" s="75"/>
      <c r="J32" s="75"/>
      <c r="K32" s="75"/>
      <c r="L32" s="75"/>
      <c r="M32" s="75"/>
      <c r="N32" s="75"/>
      <c r="O32" s="75"/>
      <c r="P32" s="75"/>
    </row>
    <row r="33" spans="1:16" s="76" customFormat="1" ht="15.75" customHeight="1">
      <c r="A33" s="54"/>
      <c r="B33" s="26">
        <v>2008</v>
      </c>
      <c r="C33" s="27">
        <v>159</v>
      </c>
      <c r="D33" s="28">
        <v>0.52433542957581591</v>
      </c>
      <c r="E33" s="29">
        <v>184.88372093023256</v>
      </c>
      <c r="F33" s="30">
        <v>303241</v>
      </c>
      <c r="G33" s="32"/>
      <c r="H33" s="75"/>
      <c r="I33" s="75"/>
      <c r="J33" s="75"/>
      <c r="K33" s="75"/>
      <c r="L33" s="75"/>
      <c r="M33" s="75"/>
      <c r="N33" s="75"/>
      <c r="O33" s="75"/>
      <c r="P33" s="75"/>
    </row>
    <row r="34" spans="1:16" s="76" customFormat="1" ht="15.75" customHeight="1">
      <c r="A34" s="54"/>
      <c r="B34" s="55">
        <v>2009</v>
      </c>
      <c r="C34" s="67">
        <v>169</v>
      </c>
      <c r="D34" s="68">
        <v>0.54978659171351241</v>
      </c>
      <c r="E34" s="69">
        <v>196.51162790697674</v>
      </c>
      <c r="F34" s="70">
        <v>307392</v>
      </c>
      <c r="G34" s="32"/>
      <c r="H34" s="75"/>
      <c r="I34" s="75"/>
      <c r="J34" s="75"/>
      <c r="K34" s="75"/>
      <c r="L34" s="75"/>
      <c r="M34" s="75"/>
      <c r="N34" s="75"/>
      <c r="O34" s="75"/>
      <c r="P34" s="75"/>
    </row>
    <row r="35" spans="1:16" s="76" customFormat="1" ht="15.75" customHeight="1">
      <c r="A35" s="54"/>
      <c r="B35" s="55">
        <v>2010</v>
      </c>
      <c r="C35" s="67">
        <v>168</v>
      </c>
      <c r="D35" s="68">
        <v>0.53728364738841772</v>
      </c>
      <c r="E35" s="69">
        <v>195.3488372093023</v>
      </c>
      <c r="F35" s="70">
        <v>312684</v>
      </c>
      <c r="G35" s="32"/>
      <c r="H35" s="75"/>
      <c r="I35" s="75"/>
      <c r="J35" s="75"/>
      <c r="K35" s="75"/>
      <c r="L35" s="75"/>
      <c r="M35" s="75"/>
      <c r="N35" s="75"/>
      <c r="O35" s="75"/>
      <c r="P35" s="75"/>
    </row>
    <row r="36" spans="1:16" s="76" customFormat="1" ht="15.75" customHeight="1">
      <c r="A36" s="54"/>
      <c r="B36" s="55">
        <v>2011</v>
      </c>
      <c r="C36" s="67">
        <v>164</v>
      </c>
      <c r="D36" s="68">
        <v>0.5173142557929733</v>
      </c>
      <c r="E36" s="69">
        <v>190.69767441860466</v>
      </c>
      <c r="F36" s="70">
        <v>317022</v>
      </c>
      <c r="G36" s="32"/>
      <c r="H36" s="75"/>
      <c r="I36" s="75"/>
      <c r="J36" s="75"/>
      <c r="K36" s="75"/>
      <c r="L36" s="75"/>
      <c r="M36" s="75"/>
      <c r="N36" s="75"/>
      <c r="O36" s="75"/>
      <c r="P36" s="75"/>
    </row>
    <row r="37" spans="1:16" s="76" customFormat="1" ht="15.75" customHeight="1">
      <c r="A37" s="54"/>
      <c r="B37" s="55">
        <v>2012</v>
      </c>
      <c r="C37" s="67">
        <v>170</v>
      </c>
      <c r="D37" s="68">
        <v>0.52839008864520787</v>
      </c>
      <c r="E37" s="69">
        <v>197.67441860465115</v>
      </c>
      <c r="F37" s="70">
        <v>321732</v>
      </c>
      <c r="G37" s="32"/>
      <c r="H37" s="75"/>
      <c r="I37" s="75"/>
      <c r="J37" s="75"/>
      <c r="K37" s="75"/>
      <c r="L37" s="75"/>
      <c r="M37" s="75"/>
      <c r="N37" s="75"/>
      <c r="O37" s="75"/>
      <c r="P37" s="75"/>
    </row>
    <row r="38" spans="1:16" s="76" customFormat="1" ht="15.75" customHeight="1">
      <c r="A38" s="54"/>
      <c r="B38" s="55">
        <v>2013</v>
      </c>
      <c r="C38" s="67">
        <v>173</v>
      </c>
      <c r="D38" s="68">
        <v>0.52903419151037723</v>
      </c>
      <c r="E38" s="69">
        <v>201.16279069767441</v>
      </c>
      <c r="F38" s="70">
        <v>327011</v>
      </c>
      <c r="G38" s="32"/>
      <c r="H38" s="75"/>
      <c r="I38" s="75"/>
      <c r="J38" s="75"/>
      <c r="K38" s="75"/>
      <c r="L38" s="75"/>
      <c r="M38" s="75"/>
      <c r="N38" s="75"/>
      <c r="O38" s="75"/>
      <c r="P38" s="75"/>
    </row>
    <row r="39" spans="1:16" s="76" customFormat="1" ht="15.75" customHeight="1">
      <c r="A39" s="54"/>
      <c r="B39" s="55">
        <v>2014</v>
      </c>
      <c r="C39" s="67">
        <v>182</v>
      </c>
      <c r="D39" s="68">
        <v>0.54858438101898044</v>
      </c>
      <c r="E39" s="69">
        <v>211.62790697674421</v>
      </c>
      <c r="F39" s="70">
        <v>331763</v>
      </c>
      <c r="G39" s="32"/>
      <c r="H39" s="75"/>
      <c r="I39" s="75"/>
      <c r="J39" s="75"/>
      <c r="K39" s="75"/>
      <c r="L39" s="75"/>
      <c r="M39" s="75"/>
      <c r="N39" s="75"/>
      <c r="O39" s="75"/>
      <c r="P39" s="75"/>
    </row>
    <row r="40" spans="1:16" s="76" customFormat="1" ht="15.75" customHeight="1">
      <c r="A40" s="54"/>
      <c r="B40" s="55">
        <v>2015</v>
      </c>
      <c r="C40" s="67">
        <v>206</v>
      </c>
      <c r="D40" s="68">
        <v>0.61203137044122469</v>
      </c>
      <c r="E40" s="69">
        <v>239.53488372093022</v>
      </c>
      <c r="F40" s="70">
        <v>336584.05426422966</v>
      </c>
      <c r="G40" s="32"/>
      <c r="H40" s="75"/>
      <c r="I40" s="75"/>
      <c r="J40" s="75"/>
      <c r="K40" s="75"/>
      <c r="L40" s="75"/>
      <c r="M40" s="75"/>
      <c r="N40" s="75"/>
      <c r="O40" s="75"/>
      <c r="P40" s="75"/>
    </row>
    <row r="41" spans="1:16" s="76" customFormat="1" ht="15.75" customHeight="1">
      <c r="A41" s="54"/>
      <c r="B41" s="55">
        <v>2016</v>
      </c>
      <c r="C41" s="67">
        <v>229</v>
      </c>
      <c r="D41" s="68">
        <v>0.67516569568601559</v>
      </c>
      <c r="E41" s="69">
        <v>266.27906976744185</v>
      </c>
      <c r="F41" s="70">
        <v>339176</v>
      </c>
      <c r="G41" s="32"/>
      <c r="H41" s="75"/>
      <c r="I41" s="75"/>
      <c r="J41" s="75"/>
      <c r="K41" s="75"/>
      <c r="L41" s="75"/>
      <c r="M41" s="75"/>
      <c r="N41" s="75"/>
      <c r="O41" s="75"/>
      <c r="P41" s="75"/>
    </row>
    <row r="42" spans="1:16" s="76" customFormat="1" ht="15.75" customHeight="1">
      <c r="A42" s="54"/>
      <c r="B42" s="55">
        <v>2017</v>
      </c>
      <c r="C42" s="67">
        <v>228</v>
      </c>
      <c r="D42" s="68">
        <v>0.66532031611590925</v>
      </c>
      <c r="E42" s="69">
        <v>265.11627906976742</v>
      </c>
      <c r="F42" s="70">
        <v>341463</v>
      </c>
      <c r="G42" s="32"/>
      <c r="H42" s="75"/>
      <c r="I42" s="75"/>
      <c r="J42" s="75"/>
      <c r="K42" s="75"/>
      <c r="L42" s="75"/>
      <c r="M42" s="75"/>
      <c r="N42" s="75"/>
      <c r="O42" s="75"/>
      <c r="P42" s="75"/>
    </row>
    <row r="43" spans="1:16" s="76" customFormat="1" ht="15.75" customHeight="1">
      <c r="A43" s="54"/>
      <c r="B43" s="55">
        <v>2018</v>
      </c>
      <c r="C43" s="67">
        <v>236</v>
      </c>
      <c r="D43" s="68">
        <v>0.686136267825733</v>
      </c>
      <c r="E43" s="69">
        <v>274.41860465116281</v>
      </c>
      <c r="F43" s="70">
        <v>343955</v>
      </c>
      <c r="G43" s="132"/>
      <c r="H43" s="75"/>
      <c r="I43" s="75"/>
      <c r="J43" s="75"/>
      <c r="K43" s="75"/>
      <c r="L43" s="75"/>
      <c r="M43" s="75"/>
      <c r="N43" s="75"/>
      <c r="O43" s="75"/>
      <c r="P43" s="75"/>
    </row>
    <row r="44" spans="1:16" s="76" customFormat="1" ht="15.75" customHeight="1">
      <c r="A44" s="54"/>
      <c r="B44" s="55">
        <v>2019</v>
      </c>
      <c r="C44" s="67">
        <v>237</v>
      </c>
      <c r="D44" s="68">
        <v>0.68591274148035597</v>
      </c>
      <c r="E44" s="69">
        <v>275.58139534883719</v>
      </c>
      <c r="F44" s="70">
        <v>345525</v>
      </c>
      <c r="G44" s="132"/>
      <c r="H44" s="75"/>
      <c r="I44" s="75"/>
      <c r="J44" s="75"/>
      <c r="K44" s="75"/>
      <c r="L44" s="75"/>
      <c r="M44" s="75"/>
      <c r="N44" s="75"/>
      <c r="O44" s="75"/>
      <c r="P44" s="75"/>
    </row>
    <row r="45" spans="1:16" s="76" customFormat="1" ht="15.75" customHeight="1">
      <c r="A45" s="54"/>
      <c r="B45" s="55">
        <v>2020</v>
      </c>
      <c r="C45" s="67">
        <v>245</v>
      </c>
      <c r="D45" s="68">
        <v>0.70300686077307795</v>
      </c>
      <c r="E45" s="69">
        <v>284.88372093023258</v>
      </c>
      <c r="F45" s="70">
        <v>348503</v>
      </c>
      <c r="G45" s="132"/>
      <c r="H45" s="75"/>
      <c r="I45" s="75"/>
      <c r="J45" s="75"/>
      <c r="K45" s="75"/>
      <c r="L45" s="75"/>
      <c r="M45" s="75"/>
      <c r="N45" s="75"/>
      <c r="O45" s="75"/>
      <c r="P45" s="75"/>
    </row>
    <row r="46" spans="1:16" s="76" customFormat="1" ht="15.75" customHeight="1">
      <c r="A46" s="54"/>
      <c r="B46" s="55">
        <v>2021</v>
      </c>
      <c r="C46" s="67">
        <v>248</v>
      </c>
      <c r="D46" s="68">
        <v>0.70213386408613598</v>
      </c>
      <c r="E46" s="69">
        <v>288.37209302325579</v>
      </c>
      <c r="F46" s="70">
        <v>353209</v>
      </c>
      <c r="G46" s="132"/>
      <c r="H46" s="75"/>
      <c r="I46" s="75"/>
      <c r="J46" s="75"/>
      <c r="K46" s="75"/>
      <c r="L46" s="75"/>
      <c r="M46" s="75"/>
      <c r="N46" s="75"/>
      <c r="O46" s="75"/>
      <c r="P46" s="75"/>
    </row>
    <row r="47" spans="1:16" s="76" customFormat="1" ht="15.75" customHeight="1">
      <c r="A47" s="54"/>
      <c r="B47" s="55">
        <v>2022</v>
      </c>
      <c r="C47" s="67">
        <v>268</v>
      </c>
      <c r="D47" s="68">
        <v>0.75010775801747642</v>
      </c>
      <c r="E47" s="69">
        <v>311.62790697674421</v>
      </c>
      <c r="F47" s="70">
        <v>357282</v>
      </c>
      <c r="G47" s="132"/>
      <c r="H47" s="75"/>
      <c r="I47" s="75"/>
      <c r="J47" s="75"/>
      <c r="K47" s="75"/>
      <c r="L47" s="75"/>
      <c r="M47" s="75"/>
      <c r="N47" s="75"/>
      <c r="O47" s="75"/>
      <c r="P47" s="75"/>
    </row>
    <row r="48" spans="1:16" s="76" customFormat="1" ht="15.75" customHeight="1">
      <c r="A48" s="54"/>
      <c r="B48" s="63">
        <v>2023</v>
      </c>
      <c r="C48" s="64">
        <v>265</v>
      </c>
      <c r="D48" s="65">
        <v>0.72435245623817801</v>
      </c>
      <c r="E48" s="66">
        <v>308.13953488372096</v>
      </c>
      <c r="F48" s="92">
        <v>365844</v>
      </c>
      <c r="G48" s="32"/>
      <c r="H48" s="75"/>
      <c r="I48" s="75"/>
      <c r="J48" s="75"/>
      <c r="K48" s="75"/>
      <c r="L48" s="75"/>
      <c r="M48" s="75"/>
      <c r="N48" s="75"/>
      <c r="O48" s="75"/>
      <c r="P48" s="75"/>
    </row>
    <row r="49" spans="2:16" s="77" customFormat="1" ht="5.25" customHeight="1">
      <c r="B49" s="78"/>
      <c r="D49" s="79"/>
      <c r="E49" s="79"/>
      <c r="H49" s="74"/>
      <c r="I49" s="74"/>
      <c r="J49" s="74"/>
      <c r="K49" s="74"/>
      <c r="L49" s="74"/>
      <c r="M49" s="74"/>
      <c r="N49" s="74"/>
      <c r="O49" s="74"/>
      <c r="P49" s="74"/>
    </row>
    <row r="50" spans="2:16">
      <c r="B50" s="18" t="s">
        <v>31</v>
      </c>
      <c r="C50" s="19"/>
      <c r="D50" s="20"/>
      <c r="E50" s="20"/>
      <c r="F50" s="19"/>
      <c r="G50" s="19"/>
      <c r="H50" s="74"/>
      <c r="I50" s="74"/>
      <c r="J50" s="74"/>
      <c r="K50" s="74"/>
      <c r="L50" s="74"/>
      <c r="M50" s="74"/>
      <c r="N50" s="74"/>
      <c r="O50" s="74"/>
      <c r="P50" s="74"/>
    </row>
    <row r="51" spans="2:16" s="77" customFormat="1" ht="5.25" customHeight="1">
      <c r="B51" s="78"/>
      <c r="D51" s="79"/>
      <c r="E51" s="79"/>
    </row>
    <row r="52" spans="2:16">
      <c r="B52" s="78" t="s">
        <v>43</v>
      </c>
      <c r="C52" s="77"/>
      <c r="D52" s="79"/>
      <c r="E52" s="79"/>
      <c r="F52" s="77"/>
      <c r="G52" s="77"/>
      <c r="H52" s="77"/>
      <c r="I52" s="77"/>
      <c r="J52" s="77"/>
    </row>
    <row r="53" spans="2:16" s="77" customFormat="1" ht="5.25" customHeight="1">
      <c r="B53" s="78"/>
      <c r="D53" s="79"/>
      <c r="E53" s="79"/>
    </row>
    <row r="54" spans="2:16">
      <c r="B54" s="78" t="s">
        <v>7</v>
      </c>
      <c r="C54" s="77"/>
      <c r="D54" s="79"/>
      <c r="E54" s="79"/>
      <c r="F54" s="77"/>
      <c r="G54" s="77"/>
      <c r="H54" s="77"/>
      <c r="I54" s="77"/>
      <c r="J54" s="77"/>
    </row>
    <row r="55" spans="2:16" ht="27.75" customHeight="1">
      <c r="B55" s="148" t="s">
        <v>22</v>
      </c>
      <c r="C55" s="148"/>
      <c r="D55" s="148"/>
      <c r="E55" s="148"/>
      <c r="F55" s="148"/>
      <c r="G55" s="148"/>
      <c r="H55" s="77"/>
      <c r="I55" s="77"/>
      <c r="J55" s="77"/>
    </row>
    <row r="56" spans="2:16" ht="36" customHeight="1">
      <c r="B56" s="149" t="s">
        <v>41</v>
      </c>
      <c r="C56" s="149"/>
      <c r="D56" s="149"/>
      <c r="E56" s="149"/>
      <c r="F56" s="149"/>
      <c r="G56" s="149"/>
      <c r="H56" s="77"/>
      <c r="I56" s="77"/>
      <c r="J56" s="77"/>
    </row>
    <row r="57" spans="2:16">
      <c r="B57" s="78" t="s">
        <v>23</v>
      </c>
      <c r="C57" s="21"/>
      <c r="D57" s="21"/>
      <c r="E57" s="21"/>
      <c r="F57" s="21"/>
      <c r="G57" s="21"/>
      <c r="H57" s="77"/>
      <c r="I57" s="77"/>
      <c r="J57" s="77"/>
    </row>
    <row r="59" spans="2:16">
      <c r="B59" s="87"/>
      <c r="C59" s="87"/>
      <c r="D59" s="87"/>
      <c r="E59" s="87"/>
      <c r="F59" s="87"/>
    </row>
    <row r="60" spans="2:16">
      <c r="B60" s="80"/>
      <c r="C60" s="80"/>
    </row>
    <row r="75" spans="2:5" s="77" customFormat="1" ht="5.25" customHeight="1">
      <c r="B75" s="78"/>
      <c r="D75" s="79"/>
      <c r="E75" s="79"/>
    </row>
  </sheetData>
  <mergeCells count="3">
    <mergeCell ref="B2:G2"/>
    <mergeCell ref="B55:G55"/>
    <mergeCell ref="B56:G56"/>
  </mergeCells>
  <pageMargins left="0.70866141732283472" right="0.70866141732283472" top="0.43307086614173229" bottom="0.51181102362204722" header="0.31496062992125984" footer="0.31496062992125984"/>
  <pageSetup paperSize="9" scale="80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5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90"/>
  <sheetViews>
    <sheetView showGridLines="0" zoomScaleNormal="100" zoomScaleSheetLayoutView="80" workbookViewId="0"/>
  </sheetViews>
  <sheetFormatPr baseColWidth="10" defaultRowHeight="12.75"/>
  <cols>
    <col min="1" max="1" width="2" style="74" customWidth="1"/>
    <col min="2" max="2" width="8" style="74" customWidth="1"/>
    <col min="3" max="6" width="8.5" style="74" customWidth="1"/>
    <col min="7" max="8" width="9.3984375" style="74" customWidth="1"/>
    <col min="9" max="10" width="8.5" style="74" customWidth="1"/>
    <col min="11" max="11" width="11.19921875" style="74"/>
    <col min="12" max="13" width="8.19921875" style="74" customWidth="1"/>
    <col min="14" max="16384" width="11.19921875" style="74"/>
  </cols>
  <sheetData>
    <row r="2" spans="2:13" ht="34.5" customHeight="1">
      <c r="B2" s="147" t="s">
        <v>55</v>
      </c>
      <c r="C2" s="147"/>
      <c r="D2" s="147"/>
      <c r="E2" s="147"/>
      <c r="F2" s="147"/>
      <c r="G2" s="147"/>
      <c r="H2" s="147"/>
      <c r="I2" s="147"/>
      <c r="J2" s="147"/>
    </row>
    <row r="4" spans="2:13" s="99" customFormat="1" ht="15.75" customHeight="1">
      <c r="B4" s="152" t="s">
        <v>0</v>
      </c>
      <c r="C4" s="152" t="s">
        <v>20</v>
      </c>
      <c r="D4" s="152"/>
      <c r="E4" s="152"/>
      <c r="F4" s="152"/>
      <c r="G4" s="152"/>
      <c r="H4" s="152"/>
      <c r="I4" s="152"/>
      <c r="J4" s="152"/>
      <c r="L4" s="100"/>
      <c r="M4" s="100"/>
    </row>
    <row r="5" spans="2:13" s="99" customFormat="1" ht="15.75" customHeight="1">
      <c r="B5" s="152"/>
      <c r="C5" s="153" t="s">
        <v>44</v>
      </c>
      <c r="D5" s="155" t="s">
        <v>34</v>
      </c>
      <c r="E5" s="156"/>
      <c r="F5" s="157"/>
      <c r="G5" s="158" t="s">
        <v>12</v>
      </c>
      <c r="H5" s="159"/>
      <c r="I5" s="160"/>
      <c r="J5" s="153" t="s">
        <v>1</v>
      </c>
      <c r="L5" s="100"/>
      <c r="M5" s="100"/>
    </row>
    <row r="6" spans="2:13" s="99" customFormat="1" ht="15.75" customHeight="1">
      <c r="B6" s="152"/>
      <c r="C6" s="154"/>
      <c r="D6" s="145" t="s">
        <v>45</v>
      </c>
      <c r="E6" s="145" t="s">
        <v>46</v>
      </c>
      <c r="F6" s="145" t="s">
        <v>1</v>
      </c>
      <c r="G6" s="145" t="s">
        <v>47</v>
      </c>
      <c r="H6" s="145" t="s">
        <v>48</v>
      </c>
      <c r="I6" s="145" t="s">
        <v>1</v>
      </c>
      <c r="J6" s="154"/>
      <c r="L6" s="101"/>
      <c r="M6" s="33"/>
    </row>
    <row r="7" spans="2:13" ht="15.75" customHeight="1">
      <c r="B7" s="102">
        <v>1995</v>
      </c>
      <c r="C7" s="165">
        <v>23</v>
      </c>
      <c r="D7" s="81">
        <v>15</v>
      </c>
      <c r="E7" s="103">
        <v>36</v>
      </c>
      <c r="F7" s="168">
        <v>51</v>
      </c>
      <c r="G7" s="81">
        <v>18</v>
      </c>
      <c r="H7" s="81">
        <v>14</v>
      </c>
      <c r="I7" s="165">
        <v>32</v>
      </c>
      <c r="J7" s="104">
        <v>106</v>
      </c>
      <c r="K7" s="108"/>
      <c r="L7" s="35"/>
      <c r="M7" s="34"/>
    </row>
    <row r="8" spans="2:13" ht="15.75" customHeight="1">
      <c r="B8" s="102">
        <v>1996</v>
      </c>
      <c r="C8" s="165">
        <v>23</v>
      </c>
      <c r="D8" s="81">
        <v>15</v>
      </c>
      <c r="E8" s="103">
        <v>36</v>
      </c>
      <c r="F8" s="168">
        <v>51</v>
      </c>
      <c r="G8" s="81">
        <v>18</v>
      </c>
      <c r="H8" s="81">
        <v>14</v>
      </c>
      <c r="I8" s="165">
        <v>32</v>
      </c>
      <c r="J8" s="104">
        <v>106</v>
      </c>
      <c r="K8" s="108"/>
      <c r="L8" s="35"/>
      <c r="M8" s="34"/>
    </row>
    <row r="9" spans="2:13" ht="15.75" customHeight="1">
      <c r="B9" s="102">
        <v>1997</v>
      </c>
      <c r="C9" s="165">
        <v>25</v>
      </c>
      <c r="D9" s="81">
        <v>14</v>
      </c>
      <c r="E9" s="103">
        <v>35</v>
      </c>
      <c r="F9" s="168">
        <v>49</v>
      </c>
      <c r="G9" s="81">
        <v>20</v>
      </c>
      <c r="H9" s="81">
        <v>15</v>
      </c>
      <c r="I9" s="165">
        <v>35</v>
      </c>
      <c r="J9" s="104">
        <v>109</v>
      </c>
      <c r="K9" s="108"/>
      <c r="L9" s="35"/>
      <c r="M9" s="34"/>
    </row>
    <row r="10" spans="2:13" ht="15.75" customHeight="1">
      <c r="B10" s="102">
        <v>1998</v>
      </c>
      <c r="C10" s="165">
        <v>25</v>
      </c>
      <c r="D10" s="81">
        <v>14</v>
      </c>
      <c r="E10" s="103">
        <v>35</v>
      </c>
      <c r="F10" s="168">
        <v>49</v>
      </c>
      <c r="G10" s="81">
        <v>20</v>
      </c>
      <c r="H10" s="81">
        <v>15</v>
      </c>
      <c r="I10" s="165">
        <v>35</v>
      </c>
      <c r="J10" s="104">
        <v>109</v>
      </c>
      <c r="K10" s="108"/>
      <c r="L10" s="35"/>
      <c r="M10" s="34"/>
    </row>
    <row r="11" spans="2:13" ht="15.75" customHeight="1">
      <c r="B11" s="102">
        <v>1999</v>
      </c>
      <c r="C11" s="165">
        <v>25</v>
      </c>
      <c r="D11" s="81">
        <v>14</v>
      </c>
      <c r="E11" s="103">
        <v>34</v>
      </c>
      <c r="F11" s="168">
        <v>48</v>
      </c>
      <c r="G11" s="81">
        <v>20</v>
      </c>
      <c r="H11" s="81">
        <v>15</v>
      </c>
      <c r="I11" s="165">
        <v>35</v>
      </c>
      <c r="J11" s="104">
        <v>108</v>
      </c>
      <c r="K11" s="108"/>
      <c r="L11" s="35"/>
      <c r="M11" s="34"/>
    </row>
    <row r="12" spans="2:13" ht="15.75" customHeight="1">
      <c r="B12" s="102">
        <v>2000</v>
      </c>
      <c r="C12" s="165">
        <v>27</v>
      </c>
      <c r="D12" s="81">
        <v>15</v>
      </c>
      <c r="E12" s="103">
        <v>33</v>
      </c>
      <c r="F12" s="168">
        <v>48</v>
      </c>
      <c r="G12" s="81">
        <v>20</v>
      </c>
      <c r="H12" s="81">
        <v>15</v>
      </c>
      <c r="I12" s="165">
        <v>35</v>
      </c>
      <c r="J12" s="104">
        <v>110</v>
      </c>
      <c r="K12" s="108"/>
      <c r="L12" s="35"/>
      <c r="M12" s="34"/>
    </row>
    <row r="13" spans="2:13" ht="15.75" customHeight="1">
      <c r="B13" s="102">
        <v>2001</v>
      </c>
      <c r="C13" s="165">
        <v>29</v>
      </c>
      <c r="D13" s="81">
        <v>15</v>
      </c>
      <c r="E13" s="103">
        <v>33</v>
      </c>
      <c r="F13" s="168">
        <v>48</v>
      </c>
      <c r="G13" s="81">
        <v>20</v>
      </c>
      <c r="H13" s="81">
        <v>14</v>
      </c>
      <c r="I13" s="165">
        <v>34</v>
      </c>
      <c r="J13" s="104">
        <v>111</v>
      </c>
      <c r="K13" s="108"/>
      <c r="L13" s="35"/>
      <c r="M13" s="34"/>
    </row>
    <row r="14" spans="2:13" ht="15.75" customHeight="1">
      <c r="B14" s="102">
        <v>2002</v>
      </c>
      <c r="C14" s="165">
        <v>28</v>
      </c>
      <c r="D14" s="81">
        <v>15</v>
      </c>
      <c r="E14" s="103">
        <v>34</v>
      </c>
      <c r="F14" s="168">
        <v>49</v>
      </c>
      <c r="G14" s="81">
        <v>20</v>
      </c>
      <c r="H14" s="81">
        <v>15</v>
      </c>
      <c r="I14" s="165">
        <v>35</v>
      </c>
      <c r="J14" s="104">
        <v>112</v>
      </c>
      <c r="K14" s="108"/>
      <c r="L14" s="35"/>
      <c r="M14" s="34"/>
    </row>
    <row r="15" spans="2:13" ht="15.75" customHeight="1">
      <c r="B15" s="102">
        <v>2003</v>
      </c>
      <c r="C15" s="165">
        <v>28</v>
      </c>
      <c r="D15" s="81">
        <v>15</v>
      </c>
      <c r="E15" s="103">
        <v>35</v>
      </c>
      <c r="F15" s="168">
        <v>50</v>
      </c>
      <c r="G15" s="81">
        <v>20</v>
      </c>
      <c r="H15" s="81">
        <v>15</v>
      </c>
      <c r="I15" s="165">
        <v>35</v>
      </c>
      <c r="J15" s="104">
        <v>113</v>
      </c>
      <c r="K15" s="108"/>
      <c r="L15" s="35"/>
      <c r="M15" s="34"/>
    </row>
    <row r="16" spans="2:13" ht="15.75" customHeight="1">
      <c r="B16" s="102">
        <v>2004</v>
      </c>
      <c r="C16" s="165">
        <v>30</v>
      </c>
      <c r="D16" s="81">
        <v>19</v>
      </c>
      <c r="E16" s="103">
        <v>36</v>
      </c>
      <c r="F16" s="168">
        <v>55</v>
      </c>
      <c r="G16" s="81">
        <v>20</v>
      </c>
      <c r="H16" s="81">
        <v>15</v>
      </c>
      <c r="I16" s="165">
        <v>35</v>
      </c>
      <c r="J16" s="104">
        <v>120</v>
      </c>
      <c r="K16" s="108"/>
      <c r="L16" s="35"/>
      <c r="M16" s="34"/>
    </row>
    <row r="17" spans="2:13" ht="15.75" customHeight="1">
      <c r="B17" s="102">
        <v>2005</v>
      </c>
      <c r="C17" s="165">
        <v>32</v>
      </c>
      <c r="D17" s="81">
        <v>24</v>
      </c>
      <c r="E17" s="103">
        <v>39</v>
      </c>
      <c r="F17" s="168">
        <v>63</v>
      </c>
      <c r="G17" s="81">
        <v>19</v>
      </c>
      <c r="H17" s="81">
        <v>22</v>
      </c>
      <c r="I17" s="165">
        <v>41</v>
      </c>
      <c r="J17" s="104">
        <v>136</v>
      </c>
      <c r="K17" s="108"/>
      <c r="L17" s="35"/>
      <c r="M17" s="34"/>
    </row>
    <row r="18" spans="2:13" ht="15.75" customHeight="1">
      <c r="B18" s="102">
        <v>2006</v>
      </c>
      <c r="C18" s="165">
        <v>33</v>
      </c>
      <c r="D18" s="81">
        <v>28</v>
      </c>
      <c r="E18" s="103">
        <v>39</v>
      </c>
      <c r="F18" s="168">
        <v>67</v>
      </c>
      <c r="G18" s="81">
        <v>20</v>
      </c>
      <c r="H18" s="81">
        <v>27</v>
      </c>
      <c r="I18" s="165">
        <v>47</v>
      </c>
      <c r="J18" s="104">
        <v>147</v>
      </c>
      <c r="K18" s="108"/>
      <c r="L18" s="35"/>
      <c r="M18" s="34"/>
    </row>
    <row r="19" spans="2:13" ht="15.75" customHeight="1">
      <c r="B19" s="102">
        <v>2007</v>
      </c>
      <c r="C19" s="165">
        <v>36</v>
      </c>
      <c r="D19" s="81">
        <v>25</v>
      </c>
      <c r="E19" s="103">
        <v>42</v>
      </c>
      <c r="F19" s="168">
        <v>67</v>
      </c>
      <c r="G19" s="81">
        <v>25</v>
      </c>
      <c r="H19" s="81">
        <v>28</v>
      </c>
      <c r="I19" s="165">
        <v>53</v>
      </c>
      <c r="J19" s="104">
        <v>156</v>
      </c>
      <c r="K19" s="108"/>
      <c r="L19" s="35"/>
      <c r="M19" s="34"/>
    </row>
    <row r="20" spans="2:13" ht="15.75" customHeight="1">
      <c r="B20" s="102">
        <v>2008</v>
      </c>
      <c r="C20" s="165">
        <v>35</v>
      </c>
      <c r="D20" s="81">
        <v>27</v>
      </c>
      <c r="E20" s="103">
        <v>44</v>
      </c>
      <c r="F20" s="168">
        <v>71</v>
      </c>
      <c r="G20" s="81">
        <v>25</v>
      </c>
      <c r="H20" s="81">
        <v>28</v>
      </c>
      <c r="I20" s="165">
        <v>53</v>
      </c>
      <c r="J20" s="104">
        <v>159</v>
      </c>
      <c r="K20" s="108"/>
      <c r="L20" s="35"/>
      <c r="M20" s="34"/>
    </row>
    <row r="21" spans="2:13" ht="15.75" customHeight="1">
      <c r="B21" s="109">
        <v>2009</v>
      </c>
      <c r="C21" s="166">
        <v>40</v>
      </c>
      <c r="D21" s="82">
        <v>29</v>
      </c>
      <c r="E21" s="110">
        <v>42</v>
      </c>
      <c r="F21" s="169">
        <v>71</v>
      </c>
      <c r="G21" s="82">
        <v>27</v>
      </c>
      <c r="H21" s="82">
        <v>31</v>
      </c>
      <c r="I21" s="166">
        <v>58</v>
      </c>
      <c r="J21" s="111">
        <v>169</v>
      </c>
      <c r="K21" s="108"/>
      <c r="L21" s="35"/>
      <c r="M21" s="34"/>
    </row>
    <row r="22" spans="2:13" ht="15.75" customHeight="1">
      <c r="B22" s="109">
        <v>2010</v>
      </c>
      <c r="C22" s="166">
        <v>36</v>
      </c>
      <c r="D22" s="82">
        <v>28</v>
      </c>
      <c r="E22" s="110">
        <v>50</v>
      </c>
      <c r="F22" s="169">
        <v>78</v>
      </c>
      <c r="G22" s="82">
        <v>27</v>
      </c>
      <c r="H22" s="82">
        <v>27</v>
      </c>
      <c r="I22" s="166">
        <v>54</v>
      </c>
      <c r="J22" s="111">
        <v>168</v>
      </c>
      <c r="K22" s="108"/>
      <c r="L22" s="35"/>
      <c r="M22" s="34"/>
    </row>
    <row r="23" spans="2:13" ht="15.75" customHeight="1">
      <c r="B23" s="109">
        <v>2011</v>
      </c>
      <c r="C23" s="166">
        <v>36</v>
      </c>
      <c r="D23" s="82">
        <v>23</v>
      </c>
      <c r="E23" s="110">
        <v>49</v>
      </c>
      <c r="F23" s="169">
        <v>72</v>
      </c>
      <c r="G23" s="82">
        <v>28</v>
      </c>
      <c r="H23" s="82">
        <v>28</v>
      </c>
      <c r="I23" s="166">
        <v>56</v>
      </c>
      <c r="J23" s="111">
        <v>164</v>
      </c>
      <c r="K23" s="108"/>
      <c r="L23" s="35"/>
      <c r="M23" s="34"/>
    </row>
    <row r="24" spans="2:13" ht="15.75" customHeight="1">
      <c r="B24" s="109">
        <v>2012</v>
      </c>
      <c r="C24" s="166">
        <v>40</v>
      </c>
      <c r="D24" s="82">
        <v>25</v>
      </c>
      <c r="E24" s="110">
        <v>48</v>
      </c>
      <c r="F24" s="169">
        <v>73</v>
      </c>
      <c r="G24" s="82">
        <v>28</v>
      </c>
      <c r="H24" s="82">
        <v>29</v>
      </c>
      <c r="I24" s="166">
        <v>57</v>
      </c>
      <c r="J24" s="111">
        <v>170</v>
      </c>
      <c r="K24" s="108"/>
      <c r="L24" s="35"/>
      <c r="M24" s="34"/>
    </row>
    <row r="25" spans="2:13" ht="15.75" customHeight="1">
      <c r="B25" s="109">
        <v>2013</v>
      </c>
      <c r="C25" s="166">
        <v>37</v>
      </c>
      <c r="D25" s="82">
        <v>21</v>
      </c>
      <c r="E25" s="110">
        <v>58</v>
      </c>
      <c r="F25" s="169">
        <v>79</v>
      </c>
      <c r="G25" s="82">
        <v>32</v>
      </c>
      <c r="H25" s="82">
        <v>25</v>
      </c>
      <c r="I25" s="166">
        <v>57</v>
      </c>
      <c r="J25" s="111">
        <v>173</v>
      </c>
      <c r="K25" s="108"/>
      <c r="L25" s="35"/>
      <c r="M25" s="34"/>
    </row>
    <row r="26" spans="2:13" ht="15.75" customHeight="1">
      <c r="B26" s="109">
        <v>2014</v>
      </c>
      <c r="C26" s="166">
        <v>37</v>
      </c>
      <c r="D26" s="82">
        <v>23</v>
      </c>
      <c r="E26" s="110">
        <v>57</v>
      </c>
      <c r="F26" s="169">
        <v>80</v>
      </c>
      <c r="G26" s="82">
        <v>33</v>
      </c>
      <c r="H26" s="82">
        <v>32</v>
      </c>
      <c r="I26" s="166">
        <v>65</v>
      </c>
      <c r="J26" s="111">
        <v>182</v>
      </c>
      <c r="K26" s="108"/>
      <c r="L26" s="35"/>
      <c r="M26" s="34"/>
    </row>
    <row r="27" spans="2:13" ht="15.75" customHeight="1">
      <c r="B27" s="109">
        <v>2015</v>
      </c>
      <c r="C27" s="166">
        <v>38</v>
      </c>
      <c r="D27" s="82">
        <v>26</v>
      </c>
      <c r="E27" s="110">
        <v>60</v>
      </c>
      <c r="F27" s="169">
        <v>86</v>
      </c>
      <c r="G27" s="82">
        <v>40</v>
      </c>
      <c r="H27" s="82">
        <v>42</v>
      </c>
      <c r="I27" s="166">
        <v>82</v>
      </c>
      <c r="J27" s="111">
        <v>206</v>
      </c>
      <c r="K27" s="108"/>
      <c r="L27" s="35"/>
      <c r="M27" s="34"/>
    </row>
    <row r="28" spans="2:13" ht="15.75" customHeight="1">
      <c r="B28" s="109">
        <v>2016</v>
      </c>
      <c r="C28" s="166">
        <v>53</v>
      </c>
      <c r="D28" s="82">
        <v>34</v>
      </c>
      <c r="E28" s="110">
        <v>70</v>
      </c>
      <c r="F28" s="169">
        <v>104</v>
      </c>
      <c r="G28" s="82">
        <v>43</v>
      </c>
      <c r="H28" s="82">
        <v>29</v>
      </c>
      <c r="I28" s="166">
        <v>72</v>
      </c>
      <c r="J28" s="111">
        <v>229</v>
      </c>
      <c r="K28" s="108"/>
      <c r="L28" s="35"/>
      <c r="M28" s="34"/>
    </row>
    <row r="29" spans="2:13" ht="15.75" customHeight="1">
      <c r="B29" s="109">
        <v>2017</v>
      </c>
      <c r="C29" s="166">
        <v>46</v>
      </c>
      <c r="D29" s="82">
        <v>35</v>
      </c>
      <c r="E29" s="110">
        <v>71</v>
      </c>
      <c r="F29" s="169">
        <v>106</v>
      </c>
      <c r="G29" s="82">
        <v>41</v>
      </c>
      <c r="H29" s="82">
        <v>35</v>
      </c>
      <c r="I29" s="166">
        <v>76</v>
      </c>
      <c r="J29" s="111">
        <v>228</v>
      </c>
      <c r="K29" s="108"/>
      <c r="L29" s="35"/>
      <c r="M29" s="34"/>
    </row>
    <row r="30" spans="2:13" ht="15.75" customHeight="1">
      <c r="B30" s="109">
        <v>2018</v>
      </c>
      <c r="C30" s="166">
        <v>48</v>
      </c>
      <c r="D30" s="82">
        <v>37</v>
      </c>
      <c r="E30" s="110">
        <v>72</v>
      </c>
      <c r="F30" s="169">
        <v>109</v>
      </c>
      <c r="G30" s="82">
        <v>40</v>
      </c>
      <c r="H30" s="82">
        <v>39</v>
      </c>
      <c r="I30" s="166">
        <v>79</v>
      </c>
      <c r="J30" s="111">
        <v>236</v>
      </c>
      <c r="K30" s="108"/>
      <c r="L30" s="35"/>
      <c r="M30" s="34"/>
    </row>
    <row r="31" spans="2:13" ht="15.75" customHeight="1">
      <c r="B31" s="109">
        <v>2019</v>
      </c>
      <c r="C31" s="166">
        <v>45</v>
      </c>
      <c r="D31" s="82">
        <v>34</v>
      </c>
      <c r="E31" s="110">
        <v>71</v>
      </c>
      <c r="F31" s="169">
        <v>105</v>
      </c>
      <c r="G31" s="82">
        <v>40</v>
      </c>
      <c r="H31" s="82">
        <v>47</v>
      </c>
      <c r="I31" s="166">
        <v>87</v>
      </c>
      <c r="J31" s="111">
        <v>237</v>
      </c>
      <c r="K31" s="108"/>
      <c r="L31" s="35"/>
      <c r="M31" s="34"/>
    </row>
    <row r="32" spans="2:13" ht="15.75" customHeight="1">
      <c r="B32" s="109">
        <v>2020</v>
      </c>
      <c r="C32" s="166">
        <v>47</v>
      </c>
      <c r="D32" s="82">
        <v>35</v>
      </c>
      <c r="E32" s="110">
        <v>72</v>
      </c>
      <c r="F32" s="169">
        <v>107</v>
      </c>
      <c r="G32" s="82">
        <v>43</v>
      </c>
      <c r="H32" s="82">
        <v>48</v>
      </c>
      <c r="I32" s="166">
        <v>91</v>
      </c>
      <c r="J32" s="111">
        <v>245</v>
      </c>
      <c r="K32" s="108"/>
      <c r="L32" s="35"/>
      <c r="M32" s="34"/>
    </row>
    <row r="33" spans="2:13" ht="15.75" customHeight="1">
      <c r="B33" s="109">
        <v>2021</v>
      </c>
      <c r="C33" s="166">
        <v>45</v>
      </c>
      <c r="D33" s="82">
        <v>33</v>
      </c>
      <c r="E33" s="110">
        <v>72</v>
      </c>
      <c r="F33" s="169">
        <v>105</v>
      </c>
      <c r="G33" s="82">
        <v>45</v>
      </c>
      <c r="H33" s="82">
        <v>53</v>
      </c>
      <c r="I33" s="166">
        <v>98</v>
      </c>
      <c r="J33" s="111">
        <v>248</v>
      </c>
      <c r="K33" s="108"/>
      <c r="L33" s="35"/>
      <c r="M33" s="34"/>
    </row>
    <row r="34" spans="2:13" ht="15.75" customHeight="1">
      <c r="B34" s="109">
        <v>2022</v>
      </c>
      <c r="C34" s="166">
        <v>49</v>
      </c>
      <c r="D34" s="82">
        <v>32</v>
      </c>
      <c r="E34" s="110">
        <v>81</v>
      </c>
      <c r="F34" s="169">
        <v>113</v>
      </c>
      <c r="G34" s="82">
        <v>47</v>
      </c>
      <c r="H34" s="82">
        <v>59</v>
      </c>
      <c r="I34" s="166">
        <v>106</v>
      </c>
      <c r="J34" s="111">
        <v>268</v>
      </c>
      <c r="K34" s="108"/>
      <c r="L34" s="35"/>
      <c r="M34" s="34"/>
    </row>
    <row r="35" spans="2:13" ht="15.75" customHeight="1">
      <c r="B35" s="115">
        <v>2023</v>
      </c>
      <c r="C35" s="167">
        <v>45</v>
      </c>
      <c r="D35" s="83">
        <v>35</v>
      </c>
      <c r="E35" s="116">
        <v>76</v>
      </c>
      <c r="F35" s="170">
        <v>111</v>
      </c>
      <c r="G35" s="83">
        <v>46</v>
      </c>
      <c r="H35" s="83">
        <v>63</v>
      </c>
      <c r="I35" s="167">
        <v>109</v>
      </c>
      <c r="J35" s="117">
        <v>265</v>
      </c>
      <c r="K35" s="108"/>
      <c r="L35" s="35"/>
      <c r="M35" s="34"/>
    </row>
    <row r="36" spans="2:13" s="75" customFormat="1" ht="15.75" customHeight="1">
      <c r="B36" s="126"/>
      <c r="C36" s="127"/>
      <c r="D36" s="127"/>
      <c r="E36" s="125"/>
      <c r="F36" s="125"/>
      <c r="G36" s="127"/>
      <c r="H36" s="127"/>
      <c r="I36" s="127"/>
      <c r="J36" s="128"/>
      <c r="K36" s="129"/>
      <c r="L36" s="130"/>
      <c r="M36" s="131"/>
    </row>
    <row r="37" spans="2:13" ht="15.75" customHeight="1">
      <c r="B37" s="152" t="s">
        <v>0</v>
      </c>
      <c r="C37" s="152" t="s">
        <v>21</v>
      </c>
      <c r="D37" s="152"/>
      <c r="E37" s="152"/>
      <c r="F37" s="152"/>
      <c r="G37" s="152"/>
      <c r="H37" s="152"/>
      <c r="I37" s="152"/>
      <c r="J37" s="152"/>
      <c r="K37" s="108"/>
      <c r="L37" s="35"/>
      <c r="M37" s="34"/>
    </row>
    <row r="38" spans="2:13" ht="15.75" customHeight="1">
      <c r="B38" s="152"/>
      <c r="C38" s="153" t="s">
        <v>44</v>
      </c>
      <c r="D38" s="155" t="s">
        <v>34</v>
      </c>
      <c r="E38" s="156"/>
      <c r="F38" s="157"/>
      <c r="G38" s="158" t="s">
        <v>12</v>
      </c>
      <c r="H38" s="159"/>
      <c r="I38" s="160"/>
      <c r="J38" s="153" t="s">
        <v>1</v>
      </c>
      <c r="K38" s="108"/>
      <c r="L38" s="35"/>
      <c r="M38" s="34"/>
    </row>
    <row r="39" spans="2:13" ht="15.75" customHeight="1">
      <c r="B39" s="152"/>
      <c r="C39" s="154"/>
      <c r="D39" s="140" t="s">
        <v>45</v>
      </c>
      <c r="E39" s="140" t="s">
        <v>46</v>
      </c>
      <c r="F39" s="140" t="s">
        <v>1</v>
      </c>
      <c r="G39" s="140" t="s">
        <v>47</v>
      </c>
      <c r="H39" s="140" t="s">
        <v>48</v>
      </c>
      <c r="I39" s="140" t="s">
        <v>1</v>
      </c>
      <c r="J39" s="154"/>
      <c r="K39" s="108"/>
      <c r="L39" s="35"/>
      <c r="M39" s="34"/>
    </row>
    <row r="40" spans="2:13" ht="15.75" customHeight="1">
      <c r="B40" s="102">
        <v>1995</v>
      </c>
      <c r="C40" s="171">
        <v>0.29306082923472898</v>
      </c>
      <c r="D40" s="105">
        <v>0.37122280792931922</v>
      </c>
      <c r="E40" s="106">
        <v>0.55305485996958192</v>
      </c>
      <c r="F40" s="171">
        <v>0.48341232227488151</v>
      </c>
      <c r="G40" s="105">
        <v>0.40209087253719339</v>
      </c>
      <c r="H40" s="105">
        <v>0.32907881437604308</v>
      </c>
      <c r="I40" s="171">
        <v>0.366514334146537</v>
      </c>
      <c r="J40" s="107">
        <v>0.39072435134228556</v>
      </c>
      <c r="K40" s="108"/>
      <c r="L40" s="35"/>
      <c r="M40" s="34"/>
    </row>
    <row r="41" spans="2:13" ht="15.75" customHeight="1">
      <c r="B41" s="102">
        <v>1996</v>
      </c>
      <c r="C41" s="171">
        <v>0.29165240106009305</v>
      </c>
      <c r="D41" s="105">
        <v>0.37356178711958959</v>
      </c>
      <c r="E41" s="106">
        <v>0.54782013238986527</v>
      </c>
      <c r="F41" s="171">
        <v>0.48172741784658396</v>
      </c>
      <c r="G41" s="105">
        <v>0.40089086859688194</v>
      </c>
      <c r="H41" s="105">
        <v>0.32798406934520319</v>
      </c>
      <c r="I41" s="171">
        <v>0.36535936518810302</v>
      </c>
      <c r="J41" s="107">
        <v>0.38925509061197511</v>
      </c>
      <c r="K41" s="108"/>
      <c r="L41" s="35"/>
      <c r="M41" s="34"/>
    </row>
    <row r="42" spans="2:13" ht="15.75" customHeight="1">
      <c r="B42" s="102">
        <v>1997</v>
      </c>
      <c r="C42" s="171">
        <v>0.31553704404897137</v>
      </c>
      <c r="D42" s="105">
        <v>0.34887487851678334</v>
      </c>
      <c r="E42" s="106">
        <v>0.53140610054203419</v>
      </c>
      <c r="F42" s="171">
        <v>0.46229904143708961</v>
      </c>
      <c r="G42" s="105">
        <v>0.44469149527515284</v>
      </c>
      <c r="H42" s="105">
        <v>0.34750376462411675</v>
      </c>
      <c r="I42" s="171">
        <v>0.39709552983889268</v>
      </c>
      <c r="J42" s="107">
        <v>0.39873866887131354</v>
      </c>
      <c r="K42" s="108"/>
      <c r="L42" s="35"/>
      <c r="M42" s="34"/>
    </row>
    <row r="43" spans="2:13" ht="15.75" customHeight="1">
      <c r="B43" s="102">
        <v>1998</v>
      </c>
      <c r="C43" s="171">
        <v>0.31553704404897137</v>
      </c>
      <c r="D43" s="105">
        <v>0.34887487851678334</v>
      </c>
      <c r="E43" s="106">
        <v>0.53140610054203419</v>
      </c>
      <c r="F43" s="171">
        <v>0.46229904143708961</v>
      </c>
      <c r="G43" s="105">
        <v>0.44469149527515284</v>
      </c>
      <c r="H43" s="105">
        <v>0.34750376462411675</v>
      </c>
      <c r="I43" s="171">
        <v>0.39709552983889268</v>
      </c>
      <c r="J43" s="107">
        <v>0.39873866887131354</v>
      </c>
      <c r="K43" s="108"/>
      <c r="L43" s="35"/>
      <c r="M43" s="34"/>
    </row>
    <row r="44" spans="2:13" ht="15.75" customHeight="1">
      <c r="B44" s="102">
        <v>1999</v>
      </c>
      <c r="C44" s="171">
        <v>0.31527839081909326</v>
      </c>
      <c r="D44" s="105">
        <v>0.34776560598156842</v>
      </c>
      <c r="E44" s="106">
        <v>0.51331602149888278</v>
      </c>
      <c r="F44" s="171">
        <v>0.45073385105124281</v>
      </c>
      <c r="G44" s="105">
        <v>0.44228217602830611</v>
      </c>
      <c r="H44" s="105">
        <v>0.34522439585730724</v>
      </c>
      <c r="I44" s="171">
        <v>0.39472200293222059</v>
      </c>
      <c r="J44" s="107">
        <v>0.39350283103425659</v>
      </c>
      <c r="K44" s="108"/>
      <c r="L44" s="35"/>
      <c r="M44" s="34"/>
    </row>
    <row r="45" spans="2:13" ht="15.75" customHeight="1">
      <c r="B45" s="102">
        <v>2000</v>
      </c>
      <c r="C45" s="171">
        <v>0.34327124785455471</v>
      </c>
      <c r="D45" s="105">
        <v>0.37048929285943633</v>
      </c>
      <c r="E45" s="106">
        <v>0.49322930678862886</v>
      </c>
      <c r="F45" s="171">
        <v>0.44695650554505417</v>
      </c>
      <c r="G45" s="105">
        <v>0.43958942347847108</v>
      </c>
      <c r="H45" s="105">
        <v>0.33613445378151263</v>
      </c>
      <c r="I45" s="171">
        <v>0.38836244202303544</v>
      </c>
      <c r="J45" s="107">
        <v>0.3983053916066191</v>
      </c>
      <c r="K45" s="108"/>
      <c r="L45" s="35"/>
      <c r="M45" s="34"/>
    </row>
    <row r="46" spans="2:13" ht="15.75" customHeight="1">
      <c r="B46" s="102">
        <v>2001</v>
      </c>
      <c r="C46" s="171">
        <v>0.36983663423156876</v>
      </c>
      <c r="D46" s="105">
        <v>0.36676610103183527</v>
      </c>
      <c r="E46" s="106">
        <v>0.49005776741561347</v>
      </c>
      <c r="F46" s="171">
        <v>0.44347127137670111</v>
      </c>
      <c r="G46" s="105">
        <v>0.42837559972583961</v>
      </c>
      <c r="H46" s="105">
        <v>0.31055211729997118</v>
      </c>
      <c r="I46" s="171">
        <v>0.37049548322418246</v>
      </c>
      <c r="J46" s="107">
        <v>0.39867968780866248</v>
      </c>
      <c r="K46" s="108"/>
      <c r="L46" s="35"/>
      <c r="M46" s="34"/>
    </row>
    <row r="47" spans="2:13" ht="15.75" customHeight="1">
      <c r="B47" s="102">
        <v>2002</v>
      </c>
      <c r="C47" s="171">
        <v>0.35674697720641635</v>
      </c>
      <c r="D47" s="105">
        <v>0.36283592559444616</v>
      </c>
      <c r="E47" s="106">
        <v>0.49938311497561838</v>
      </c>
      <c r="F47" s="171">
        <v>0.44779529358007769</v>
      </c>
      <c r="G47" s="105">
        <v>0.42295816943704267</v>
      </c>
      <c r="H47" s="105">
        <v>0.32504821548529694</v>
      </c>
      <c r="I47" s="171">
        <v>0.37459998073485812</v>
      </c>
      <c r="J47" s="107">
        <v>0.39808775702429405</v>
      </c>
      <c r="K47" s="108"/>
      <c r="L47" s="35"/>
      <c r="M47" s="34"/>
    </row>
    <row r="48" spans="2:13" ht="15.75" customHeight="1">
      <c r="B48" s="102">
        <v>2003</v>
      </c>
      <c r="C48" s="171">
        <v>0.35566846617973963</v>
      </c>
      <c r="D48" s="105">
        <v>0.35750035750035752</v>
      </c>
      <c r="E48" s="106">
        <v>0.50743758517702331</v>
      </c>
      <c r="F48" s="171">
        <v>0.45072657123282728</v>
      </c>
      <c r="G48" s="105">
        <v>0.41245617653124356</v>
      </c>
      <c r="H48" s="105">
        <v>0.3200956018864301</v>
      </c>
      <c r="I48" s="171">
        <v>0.36706484462669503</v>
      </c>
      <c r="J48" s="107">
        <v>0.39648009880424406</v>
      </c>
      <c r="K48" s="108"/>
      <c r="L48" s="35"/>
      <c r="M48" s="34"/>
    </row>
    <row r="49" spans="2:13" ht="15.75" customHeight="1">
      <c r="B49" s="102">
        <v>2004</v>
      </c>
      <c r="C49" s="171">
        <v>0.37940585043821373</v>
      </c>
      <c r="D49" s="105">
        <v>0.4476592135334449</v>
      </c>
      <c r="E49" s="106">
        <v>0.51393330287802652</v>
      </c>
      <c r="F49" s="171">
        <v>0.4889280031291392</v>
      </c>
      <c r="G49" s="105">
        <v>0.41013021634368912</v>
      </c>
      <c r="H49" s="105">
        <v>0.31480198954857397</v>
      </c>
      <c r="I49" s="171">
        <v>0.36301781898894353</v>
      </c>
      <c r="J49" s="107">
        <v>0.41670139178264853</v>
      </c>
      <c r="K49" s="108"/>
      <c r="L49" s="35"/>
      <c r="M49" s="34"/>
    </row>
    <row r="50" spans="2:13" ht="15.75" customHeight="1">
      <c r="B50" s="102">
        <v>2005</v>
      </c>
      <c r="C50" s="171">
        <v>0.40529928819312511</v>
      </c>
      <c r="D50" s="105">
        <v>0.5565862708719852</v>
      </c>
      <c r="E50" s="106">
        <v>0.54831498587034466</v>
      </c>
      <c r="F50" s="171">
        <v>0.55143679921573441</v>
      </c>
      <c r="G50" s="105">
        <v>0.38293326883930912</v>
      </c>
      <c r="H50" s="105">
        <v>0.45121726111122507</v>
      </c>
      <c r="I50" s="171">
        <v>0.41677679061540651</v>
      </c>
      <c r="J50" s="107">
        <v>0.46643230729657892</v>
      </c>
      <c r="K50" s="108"/>
      <c r="L50" s="35"/>
      <c r="M50" s="34"/>
    </row>
    <row r="51" spans="2:13" ht="15.75" customHeight="1">
      <c r="B51" s="102">
        <v>2006</v>
      </c>
      <c r="C51" s="171">
        <v>0.41874984138263582</v>
      </c>
      <c r="D51" s="105">
        <v>0.63985374771480807</v>
      </c>
      <c r="E51" s="106">
        <v>0.54289572226011673</v>
      </c>
      <c r="F51" s="171">
        <v>0.57959981660423709</v>
      </c>
      <c r="G51" s="105">
        <v>0.39513197407934247</v>
      </c>
      <c r="H51" s="105">
        <v>0.54447558934441109</v>
      </c>
      <c r="I51" s="171">
        <v>0.46903847113417491</v>
      </c>
      <c r="J51" s="107">
        <v>0.49896812034975285</v>
      </c>
      <c r="K51" s="108"/>
      <c r="L51" s="35"/>
      <c r="M51" s="34"/>
    </row>
    <row r="52" spans="2:13" ht="15.75" customHeight="1">
      <c r="B52" s="102">
        <v>2007</v>
      </c>
      <c r="C52" s="171">
        <v>0.45592127759273565</v>
      </c>
      <c r="D52" s="105">
        <v>0.56234113862833746</v>
      </c>
      <c r="E52" s="106">
        <v>0.5761316872427984</v>
      </c>
      <c r="F52" s="171">
        <v>0.57090757262029534</v>
      </c>
      <c r="G52" s="105">
        <v>0.4815842194482971</v>
      </c>
      <c r="H52" s="105">
        <v>0.55610724925521349</v>
      </c>
      <c r="I52" s="171">
        <v>0.51827658367722129</v>
      </c>
      <c r="J52" s="107">
        <v>0.52247303905151044</v>
      </c>
      <c r="K52" s="108"/>
      <c r="L52" s="35"/>
      <c r="M52" s="34"/>
    </row>
    <row r="53" spans="2:13" ht="15.75" customHeight="1">
      <c r="B53" s="102">
        <v>2008</v>
      </c>
      <c r="C53" s="171">
        <v>0.44051200080550768</v>
      </c>
      <c r="D53" s="105">
        <v>0.59609228391654712</v>
      </c>
      <c r="E53" s="106">
        <v>0.59304786165810786</v>
      </c>
      <c r="F53" s="171">
        <v>0.59420192822710227</v>
      </c>
      <c r="G53" s="105">
        <v>0.47143126532151614</v>
      </c>
      <c r="H53" s="105">
        <v>0.5461283401599375</v>
      </c>
      <c r="I53" s="171">
        <v>0.50814956855225313</v>
      </c>
      <c r="J53" s="107">
        <v>0.52433542957581591</v>
      </c>
      <c r="K53" s="108"/>
      <c r="L53" s="35"/>
      <c r="M53" s="34"/>
    </row>
    <row r="54" spans="2:13" ht="15.75" customHeight="1">
      <c r="B54" s="109">
        <v>2009</v>
      </c>
      <c r="C54" s="172">
        <v>0.50044414417795791</v>
      </c>
      <c r="D54" s="112">
        <v>0.63175322411990242</v>
      </c>
      <c r="E54" s="113">
        <v>0.55840667960751988</v>
      </c>
      <c r="F54" s="172">
        <v>0.58620518832873725</v>
      </c>
      <c r="G54" s="112">
        <v>0.49928805222183187</v>
      </c>
      <c r="H54" s="112">
        <v>0.59309711486951866</v>
      </c>
      <c r="I54" s="172">
        <v>0.54539470591000982</v>
      </c>
      <c r="J54" s="114">
        <v>0.54978659171351241</v>
      </c>
      <c r="K54" s="108"/>
      <c r="L54" s="35"/>
      <c r="M54" s="34"/>
    </row>
    <row r="55" spans="2:13" ht="15.75" customHeight="1">
      <c r="B55" s="109">
        <v>2010</v>
      </c>
      <c r="C55" s="172">
        <v>0.44535164223418072</v>
      </c>
      <c r="D55" s="112">
        <v>0.60692764555425494</v>
      </c>
      <c r="E55" s="113">
        <v>0.64930848646191808</v>
      </c>
      <c r="F55" s="172">
        <v>0.6334305134847612</v>
      </c>
      <c r="G55" s="112">
        <v>0.48575129533678757</v>
      </c>
      <c r="H55" s="112">
        <v>0.50822572751571737</v>
      </c>
      <c r="I55" s="172">
        <v>0.49673443105510079</v>
      </c>
      <c r="J55" s="114">
        <v>0.53728364738841772</v>
      </c>
      <c r="K55" s="108"/>
      <c r="L55" s="35"/>
      <c r="M55" s="34"/>
    </row>
    <row r="56" spans="2:13" ht="15.75" customHeight="1">
      <c r="B56" s="109">
        <v>2011</v>
      </c>
      <c r="C56" s="172">
        <v>0.44371587393539008</v>
      </c>
      <c r="D56" s="112">
        <v>0.49309664694280081</v>
      </c>
      <c r="E56" s="113">
        <v>0.62559846792211937</v>
      </c>
      <c r="F56" s="172">
        <v>0.5761428834350919</v>
      </c>
      <c r="G56" s="112">
        <v>0.49411474050152643</v>
      </c>
      <c r="H56" s="112">
        <v>0.51610049213868359</v>
      </c>
      <c r="I56" s="172">
        <v>0.50486837360259651</v>
      </c>
      <c r="J56" s="114">
        <v>0.5173142557929733</v>
      </c>
      <c r="K56" s="108"/>
      <c r="L56" s="35"/>
      <c r="M56" s="34"/>
    </row>
    <row r="57" spans="2:13" ht="15.75" customHeight="1">
      <c r="B57" s="109">
        <v>2012</v>
      </c>
      <c r="C57" s="172">
        <v>0.49022010882886419</v>
      </c>
      <c r="D57" s="112">
        <v>0.52968346116360854</v>
      </c>
      <c r="E57" s="113">
        <v>0.60181296154665931</v>
      </c>
      <c r="F57" s="172">
        <v>0.57499783391226944</v>
      </c>
      <c r="G57" s="112">
        <v>0.48300845264792136</v>
      </c>
      <c r="H57" s="112">
        <v>0.52527667590429095</v>
      </c>
      <c r="I57" s="172">
        <v>0.50362699794131416</v>
      </c>
      <c r="J57" s="114">
        <v>0.52839008864520787</v>
      </c>
      <c r="K57" s="108"/>
      <c r="L57" s="35"/>
      <c r="M57" s="34"/>
    </row>
    <row r="58" spans="2:13" ht="15.75" customHeight="1">
      <c r="B58" s="109">
        <v>2013</v>
      </c>
      <c r="C58" s="172">
        <v>0.45200224779496201</v>
      </c>
      <c r="D58" s="112">
        <v>0.43775535729175352</v>
      </c>
      <c r="E58" s="113">
        <v>0.71124627515420558</v>
      </c>
      <c r="F58" s="172">
        <v>0.60994911943421426</v>
      </c>
      <c r="G58" s="112">
        <v>0.54138187724165943</v>
      </c>
      <c r="H58" s="112">
        <v>0.44227435162580053</v>
      </c>
      <c r="I58" s="172">
        <v>0.49293460400920147</v>
      </c>
      <c r="J58" s="114">
        <v>0.52903419151037723</v>
      </c>
      <c r="K58" s="108"/>
      <c r="L58" s="35"/>
      <c r="M58" s="34"/>
    </row>
    <row r="59" spans="2:13" ht="15.75" customHeight="1">
      <c r="B59" s="109">
        <v>2014</v>
      </c>
      <c r="C59" s="172">
        <v>0.44966214573914737</v>
      </c>
      <c r="D59" s="112">
        <v>0.47446158924003629</v>
      </c>
      <c r="E59" s="113">
        <v>0.68654019873532068</v>
      </c>
      <c r="F59" s="172">
        <v>0.60836039269663356</v>
      </c>
      <c r="G59" s="112">
        <v>0.54861930807467874</v>
      </c>
      <c r="H59" s="112">
        <v>0.55337472115101949</v>
      </c>
      <c r="I59" s="172">
        <v>0.55095017715167238</v>
      </c>
      <c r="J59" s="114">
        <v>0.54858438101898044</v>
      </c>
      <c r="K59" s="108"/>
      <c r="L59" s="35"/>
      <c r="M59" s="34"/>
    </row>
    <row r="60" spans="2:13" ht="15.75" customHeight="1">
      <c r="B60" s="109">
        <v>2015</v>
      </c>
      <c r="C60" s="172">
        <v>0.45973674022454508</v>
      </c>
      <c r="D60" s="112">
        <v>0.53163211057947901</v>
      </c>
      <c r="E60" s="113">
        <v>0.71197180591648568</v>
      </c>
      <c r="F60" s="172">
        <v>0.66076483529685603</v>
      </c>
      <c r="G60" s="112">
        <v>0.65376569037656895</v>
      </c>
      <c r="H60" s="112">
        <v>0.71578301549158951</v>
      </c>
      <c r="I60" s="172">
        <v>0.68412577902737337</v>
      </c>
      <c r="J60" s="114">
        <v>0.61365044564129445</v>
      </c>
      <c r="K60" s="108"/>
      <c r="L60" s="35"/>
      <c r="M60" s="34"/>
    </row>
    <row r="61" spans="2:13" ht="15.75" customHeight="1">
      <c r="B61" s="109">
        <v>2016</v>
      </c>
      <c r="C61" s="172">
        <v>0.63975665105499502</v>
      </c>
      <c r="D61" s="112">
        <v>0.69348127600554788</v>
      </c>
      <c r="E61" s="113">
        <v>0.8159364035854576</v>
      </c>
      <c r="F61" s="172">
        <v>0.77140462397733256</v>
      </c>
      <c r="G61" s="112">
        <v>0.69263232498952998</v>
      </c>
      <c r="H61" s="112">
        <v>0.48796082852383432</v>
      </c>
      <c r="I61" s="172">
        <v>0.59252919440718277</v>
      </c>
      <c r="J61" s="114">
        <v>0.67516569568601559</v>
      </c>
      <c r="K61" s="108"/>
      <c r="L61" s="35"/>
      <c r="M61" s="34"/>
    </row>
    <row r="62" spans="2:13" ht="15.75" customHeight="1">
      <c r="B62" s="109">
        <v>2017</v>
      </c>
      <c r="C62" s="172">
        <v>0.55464454519147299</v>
      </c>
      <c r="D62" s="112">
        <v>0.71207682291666663</v>
      </c>
      <c r="E62" s="113">
        <v>0.81932215516346052</v>
      </c>
      <c r="F62" s="172">
        <v>0.78050791921006701</v>
      </c>
      <c r="G62" s="112">
        <v>0.65285584624448656</v>
      </c>
      <c r="H62" s="112">
        <v>0.58414139559724287</v>
      </c>
      <c r="I62" s="172">
        <v>0.61930605127202198</v>
      </c>
      <c r="J62" s="114">
        <v>0.66771509651118865</v>
      </c>
      <c r="K62" s="108"/>
      <c r="L62" s="35"/>
      <c r="M62" s="34"/>
    </row>
    <row r="63" spans="2:13" ht="15.75" customHeight="1">
      <c r="B63" s="109">
        <v>2018</v>
      </c>
      <c r="C63" s="172">
        <v>0.57761732851985559</v>
      </c>
      <c r="D63" s="112">
        <v>0.7515742433475523</v>
      </c>
      <c r="E63" s="113">
        <v>0.82265970452805615</v>
      </c>
      <c r="F63" s="172">
        <v>0.79706912563710686</v>
      </c>
      <c r="G63" s="112">
        <v>0.63247106444880141</v>
      </c>
      <c r="H63" s="112">
        <v>0.6408149852119619</v>
      </c>
      <c r="I63" s="172">
        <v>0.63656288274350548</v>
      </c>
      <c r="J63" s="114">
        <v>0.686136267825733</v>
      </c>
      <c r="K63" s="108"/>
      <c r="L63" s="35"/>
      <c r="M63" s="34"/>
    </row>
    <row r="64" spans="2:13" ht="15.75" customHeight="1">
      <c r="B64" s="109">
        <v>2019</v>
      </c>
      <c r="C64" s="172">
        <v>0.54185531259030928</v>
      </c>
      <c r="D64" s="112">
        <v>0.69021518473406418</v>
      </c>
      <c r="E64" s="113">
        <v>0.80643329320097223</v>
      </c>
      <c r="F64" s="172">
        <v>0.76473758575985784</v>
      </c>
      <c r="G64" s="112">
        <v>0.62895059593068969</v>
      </c>
      <c r="H64" s="112">
        <v>0.76327200090943048</v>
      </c>
      <c r="I64" s="172">
        <v>0.69502696225284599</v>
      </c>
      <c r="J64" s="114">
        <v>0.68591274148035597</v>
      </c>
      <c r="K64" s="108"/>
      <c r="L64" s="35"/>
      <c r="M64" s="34"/>
    </row>
    <row r="65" spans="2:13" ht="15.75" customHeight="1">
      <c r="B65" s="109">
        <v>2020</v>
      </c>
      <c r="C65" s="172">
        <v>0.56077219524417454</v>
      </c>
      <c r="D65" s="112">
        <v>0.70811499787565502</v>
      </c>
      <c r="E65" s="113">
        <v>0.81059173196433387</v>
      </c>
      <c r="F65" s="172">
        <v>0.77395461877310112</v>
      </c>
      <c r="G65" s="112">
        <v>0.66744276290259985</v>
      </c>
      <c r="H65" s="112">
        <v>0.77401876995517149</v>
      </c>
      <c r="I65" s="172">
        <v>0.71971464500668303</v>
      </c>
      <c r="J65" s="114">
        <v>0.70300686077307795</v>
      </c>
      <c r="K65" s="108"/>
      <c r="L65" s="35"/>
      <c r="M65" s="34"/>
    </row>
    <row r="66" spans="2:13" ht="15.75" customHeight="1">
      <c r="B66" s="109">
        <v>2021</v>
      </c>
      <c r="C66" s="172">
        <v>0.53088575338587141</v>
      </c>
      <c r="D66" s="112">
        <v>0.65974929526779824</v>
      </c>
      <c r="E66" s="113">
        <v>0.79998222261727514</v>
      </c>
      <c r="F66" s="172">
        <v>0.74988751687246913</v>
      </c>
      <c r="G66" s="112">
        <v>0.68690754224481387</v>
      </c>
      <c r="H66" s="112">
        <v>0.84243320140511502</v>
      </c>
      <c r="I66" s="172">
        <v>0.76309724039120419</v>
      </c>
      <c r="J66" s="114">
        <v>0.70213386408613598</v>
      </c>
      <c r="K66" s="108"/>
      <c r="L66" s="35"/>
      <c r="M66" s="34"/>
    </row>
    <row r="67" spans="2:13" ht="15.75" customHeight="1">
      <c r="B67" s="109">
        <v>2022</v>
      </c>
      <c r="C67" s="172">
        <v>0.57178864824495901</v>
      </c>
      <c r="D67" s="112">
        <v>0.63550065536005085</v>
      </c>
      <c r="E67" s="113">
        <v>0.8913734854904205</v>
      </c>
      <c r="F67" s="172">
        <v>0.80014161798548411</v>
      </c>
      <c r="G67" s="112">
        <v>0.70461598428856276</v>
      </c>
      <c r="H67" s="112">
        <v>0.92682773571271482</v>
      </c>
      <c r="I67" s="172">
        <v>0.81312662529437485</v>
      </c>
      <c r="J67" s="114">
        <v>0.75010775801747642</v>
      </c>
      <c r="K67" s="108"/>
      <c r="L67" s="35"/>
      <c r="M67" s="34"/>
    </row>
    <row r="68" spans="2:13" ht="15.75" customHeight="1">
      <c r="B68" s="115">
        <v>2023</v>
      </c>
      <c r="C68" s="173">
        <v>0.51384527547816161</v>
      </c>
      <c r="D68" s="141">
        <v>0.68033822528914378</v>
      </c>
      <c r="E68" s="141">
        <v>0.81612491006518262</v>
      </c>
      <c r="F68" s="174">
        <v>0.7678047700735986</v>
      </c>
      <c r="G68" s="141">
        <v>0.6707592703305677</v>
      </c>
      <c r="H68" s="141">
        <v>0.96741500568164362</v>
      </c>
      <c r="I68" s="174">
        <v>0.81525194276781776</v>
      </c>
      <c r="J68" s="142">
        <v>0.72435245623817801</v>
      </c>
      <c r="K68" s="108"/>
      <c r="L68" s="35"/>
      <c r="M68" s="34"/>
    </row>
    <row r="69" spans="2:13" s="71" customFormat="1" ht="14.25">
      <c r="B69" s="18"/>
      <c r="C69" s="19"/>
      <c r="D69" s="20"/>
      <c r="E69" s="19"/>
      <c r="F69" s="19"/>
      <c r="G69" s="19"/>
      <c r="H69" s="19"/>
      <c r="I69" s="19"/>
      <c r="J69" s="19"/>
    </row>
    <row r="70" spans="2:13" s="71" customFormat="1" ht="14.25">
      <c r="B70" s="18" t="s">
        <v>31</v>
      </c>
      <c r="C70" s="19"/>
      <c r="D70" s="20"/>
      <c r="E70" s="19"/>
      <c r="F70" s="19"/>
      <c r="G70" s="19"/>
      <c r="H70" s="19"/>
      <c r="I70" s="19"/>
      <c r="J70" s="19"/>
    </row>
    <row r="71" spans="2:13" s="77" customFormat="1" ht="5.25" customHeight="1">
      <c r="B71" s="78"/>
      <c r="D71" s="79"/>
    </row>
    <row r="72" spans="2:13" s="71" customFormat="1" ht="14.25">
      <c r="B72" s="143" t="s">
        <v>43</v>
      </c>
      <c r="C72" s="77"/>
      <c r="D72" s="79"/>
      <c r="E72" s="77"/>
      <c r="F72" s="77"/>
      <c r="G72" s="77"/>
      <c r="H72" s="77"/>
      <c r="I72" s="77"/>
      <c r="J72" s="77"/>
    </row>
    <row r="73" spans="2:13" s="71" customFormat="1" ht="5.25" customHeight="1">
      <c r="B73" s="78"/>
      <c r="C73" s="77"/>
      <c r="D73" s="79"/>
      <c r="E73" s="77"/>
      <c r="F73" s="77"/>
      <c r="G73" s="77"/>
      <c r="H73" s="77"/>
      <c r="I73" s="77"/>
      <c r="J73" s="77"/>
    </row>
    <row r="74" spans="2:13" s="77" customFormat="1" ht="14.25" customHeight="1">
      <c r="B74" s="78" t="s">
        <v>7</v>
      </c>
      <c r="D74" s="79"/>
    </row>
    <row r="75" spans="2:13" s="77" customFormat="1" ht="24" customHeight="1">
      <c r="B75" s="148" t="s">
        <v>33</v>
      </c>
      <c r="C75" s="148"/>
      <c r="D75" s="148"/>
      <c r="E75" s="148"/>
      <c r="F75" s="148"/>
      <c r="G75" s="148"/>
      <c r="H75" s="148"/>
      <c r="I75" s="148"/>
      <c r="J75" s="148"/>
    </row>
    <row r="76" spans="2:13" s="77" customFormat="1" ht="24" customHeight="1">
      <c r="B76" s="148" t="s">
        <v>54</v>
      </c>
      <c r="C76" s="148"/>
      <c r="D76" s="148"/>
      <c r="E76" s="148"/>
      <c r="F76" s="148"/>
      <c r="G76" s="148"/>
      <c r="H76" s="148"/>
      <c r="I76" s="148"/>
      <c r="J76" s="148"/>
    </row>
    <row r="77" spans="2:13" s="77" customFormat="1" ht="15" customHeight="1">
      <c r="B77" s="78" t="s">
        <v>49</v>
      </c>
      <c r="D77" s="79"/>
    </row>
    <row r="78" spans="2:13" s="71" customFormat="1" ht="15" customHeight="1">
      <c r="B78" s="151" t="s">
        <v>50</v>
      </c>
      <c r="C78" s="151"/>
      <c r="D78" s="151"/>
      <c r="E78" s="151"/>
      <c r="F78" s="151"/>
      <c r="G78" s="151"/>
      <c r="H78" s="151"/>
      <c r="I78" s="151"/>
      <c r="J78" s="151"/>
    </row>
    <row r="79" spans="2:13" s="71" customFormat="1" ht="15" customHeight="1">
      <c r="B79" s="151" t="s">
        <v>51</v>
      </c>
      <c r="C79" s="151"/>
      <c r="D79" s="151"/>
      <c r="E79" s="151"/>
      <c r="F79" s="151"/>
      <c r="G79" s="151"/>
      <c r="H79" s="151"/>
      <c r="I79" s="151"/>
      <c r="J79" s="151"/>
    </row>
    <row r="80" spans="2:13" s="71" customFormat="1" ht="15" customHeight="1">
      <c r="B80" s="151" t="s">
        <v>52</v>
      </c>
      <c r="C80" s="151"/>
      <c r="D80" s="151"/>
      <c r="E80" s="151"/>
      <c r="F80" s="151"/>
      <c r="G80" s="151"/>
      <c r="H80" s="151"/>
      <c r="I80" s="151"/>
      <c r="J80" s="151"/>
    </row>
    <row r="81" spans="2:10" s="71" customFormat="1" ht="15" customHeight="1">
      <c r="B81" s="151" t="s">
        <v>53</v>
      </c>
      <c r="C81" s="151"/>
      <c r="D81" s="151"/>
      <c r="E81" s="151"/>
      <c r="F81" s="151"/>
      <c r="G81" s="151"/>
      <c r="H81" s="151"/>
      <c r="I81" s="151"/>
      <c r="J81" s="151"/>
    </row>
    <row r="82" spans="2:10" s="77" customFormat="1" ht="5.25" customHeight="1">
      <c r="B82" s="78"/>
      <c r="D82" s="79"/>
    </row>
    <row r="83" spans="2:10" s="71" customFormat="1" ht="14.25">
      <c r="B83" s="78" t="s">
        <v>23</v>
      </c>
      <c r="C83" s="21"/>
      <c r="D83" s="21"/>
      <c r="E83" s="21"/>
      <c r="F83" s="21"/>
      <c r="G83" s="21"/>
      <c r="H83" s="21"/>
      <c r="I83" s="21"/>
      <c r="J83" s="77"/>
    </row>
    <row r="84" spans="2:10" s="77" customFormat="1" ht="5.25" customHeight="1">
      <c r="B84" s="78"/>
      <c r="D84" s="79"/>
    </row>
    <row r="85" spans="2:10" s="118" customFormat="1" ht="14.25">
      <c r="B85" s="78"/>
      <c r="C85" s="22"/>
      <c r="D85" s="23"/>
      <c r="E85" s="22"/>
      <c r="F85" s="22"/>
    </row>
    <row r="86" spans="2:10">
      <c r="H86" s="150"/>
      <c r="I86" s="150"/>
      <c r="J86" s="150"/>
    </row>
    <row r="87" spans="2:10">
      <c r="C87" s="119"/>
      <c r="D87" s="119"/>
      <c r="E87" s="119"/>
      <c r="F87" s="119"/>
    </row>
    <row r="88" spans="2:10">
      <c r="C88" s="119"/>
      <c r="D88" s="119"/>
      <c r="E88" s="119"/>
      <c r="F88" s="119"/>
    </row>
    <row r="89" spans="2:10">
      <c r="C89" s="119"/>
      <c r="D89" s="119"/>
      <c r="E89" s="119"/>
      <c r="F89" s="119"/>
    </row>
    <row r="90" spans="2:10">
      <c r="C90" s="119"/>
      <c r="D90" s="119"/>
      <c r="E90" s="119"/>
      <c r="F90" s="119"/>
    </row>
  </sheetData>
  <mergeCells count="20">
    <mergeCell ref="B2:J2"/>
    <mergeCell ref="B4:B6"/>
    <mergeCell ref="C4:J4"/>
    <mergeCell ref="C5:C6"/>
    <mergeCell ref="J5:J6"/>
    <mergeCell ref="D5:F5"/>
    <mergeCell ref="G5:I5"/>
    <mergeCell ref="B75:J75"/>
    <mergeCell ref="B37:B39"/>
    <mergeCell ref="C37:J37"/>
    <mergeCell ref="C38:C39"/>
    <mergeCell ref="D38:F38"/>
    <mergeCell ref="G38:I38"/>
    <mergeCell ref="J38:J39"/>
    <mergeCell ref="B76:J76"/>
    <mergeCell ref="H86:J86"/>
    <mergeCell ref="B78:J78"/>
    <mergeCell ref="B79:J79"/>
    <mergeCell ref="B80:J80"/>
    <mergeCell ref="B81:J81"/>
  </mergeCells>
  <pageMargins left="0.43307086614173229" right="0.39370078740157483" top="0.47244094488188981" bottom="0.39370078740157483" header="0.31496062992125984" footer="0.31496062992125984"/>
  <pageSetup paperSize="9" scale="80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35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44"/>
  <sheetViews>
    <sheetView showGridLines="0" zoomScaleNormal="100" zoomScaleSheetLayoutView="80" workbookViewId="0"/>
  </sheetViews>
  <sheetFormatPr baseColWidth="10" defaultRowHeight="14.25"/>
  <cols>
    <col min="1" max="1" width="1.69921875" style="118" customWidth="1"/>
    <col min="2" max="2" width="7.796875" style="118" customWidth="1"/>
    <col min="3" max="3" width="10.19921875" style="118" customWidth="1"/>
    <col min="4" max="4" width="12.09765625" style="118" customWidth="1"/>
    <col min="5" max="5" width="10.19921875" style="118" customWidth="1"/>
    <col min="6" max="6" width="12" style="118" customWidth="1"/>
    <col min="7" max="7" width="9.19921875" style="118" customWidth="1"/>
    <col min="8" max="8" width="11.19921875" style="118"/>
    <col min="9" max="9" width="1.19921875" style="118" customWidth="1"/>
    <col min="10" max="10" width="10.796875" style="118" customWidth="1"/>
    <col min="11" max="11" width="9.8984375" style="118" customWidth="1"/>
    <col min="12" max="16384" width="11.19921875" style="118"/>
  </cols>
  <sheetData>
    <row r="2" spans="2:10" ht="36" customHeight="1">
      <c r="B2" s="161" t="s">
        <v>56</v>
      </c>
      <c r="C2" s="161"/>
      <c r="D2" s="161"/>
      <c r="E2" s="161"/>
      <c r="F2" s="161"/>
      <c r="G2" s="161"/>
      <c r="H2" s="161"/>
      <c r="I2" s="120"/>
      <c r="J2" s="121"/>
    </row>
    <row r="3" spans="2:10">
      <c r="B3" s="122"/>
      <c r="C3" s="122"/>
      <c r="D3" s="122"/>
      <c r="E3" s="122"/>
      <c r="F3" s="122"/>
      <c r="G3" s="122"/>
    </row>
    <row r="4" spans="2:10" ht="15.75" customHeight="1">
      <c r="B4" s="162" t="s">
        <v>0</v>
      </c>
      <c r="C4" s="162" t="s">
        <v>15</v>
      </c>
      <c r="D4" s="162"/>
      <c r="E4" s="162" t="s">
        <v>16</v>
      </c>
      <c r="F4" s="162"/>
      <c r="G4" s="163" t="s">
        <v>13</v>
      </c>
    </row>
    <row r="5" spans="2:10" ht="15.75" customHeight="1">
      <c r="B5" s="162"/>
      <c r="C5" s="98" t="s">
        <v>14</v>
      </c>
      <c r="D5" s="98" t="s">
        <v>17</v>
      </c>
      <c r="E5" s="98" t="s">
        <v>14</v>
      </c>
      <c r="F5" s="98" t="s">
        <v>17</v>
      </c>
      <c r="G5" s="164"/>
    </row>
    <row r="6" spans="2:10" ht="15.75" customHeight="1">
      <c r="B6" s="43">
        <v>1995</v>
      </c>
      <c r="C6" s="43">
        <v>9</v>
      </c>
      <c r="D6" s="44">
        <v>8.4905660377358486E-2</v>
      </c>
      <c r="E6" s="43">
        <v>97</v>
      </c>
      <c r="F6" s="44">
        <v>0.91509433962264153</v>
      </c>
      <c r="G6" s="45">
        <v>106</v>
      </c>
    </row>
    <row r="7" spans="2:10" ht="15.75" customHeight="1">
      <c r="B7" s="46">
        <v>1996</v>
      </c>
      <c r="C7" s="46">
        <v>8</v>
      </c>
      <c r="D7" s="47">
        <v>7.5471698113207544E-2</v>
      </c>
      <c r="E7" s="46">
        <v>98</v>
      </c>
      <c r="F7" s="47">
        <v>0.92452830188679247</v>
      </c>
      <c r="G7" s="48">
        <v>106</v>
      </c>
    </row>
    <row r="8" spans="2:10" ht="15.75" customHeight="1">
      <c r="B8" s="46">
        <v>1997</v>
      </c>
      <c r="C8" s="46">
        <v>8</v>
      </c>
      <c r="D8" s="47">
        <v>7.3394495412844041E-2</v>
      </c>
      <c r="E8" s="46">
        <v>101</v>
      </c>
      <c r="F8" s="47">
        <v>0.92660550458715596</v>
      </c>
      <c r="G8" s="48">
        <v>109</v>
      </c>
    </row>
    <row r="9" spans="2:10" ht="15.75" customHeight="1">
      <c r="B9" s="46">
        <v>1998</v>
      </c>
      <c r="C9" s="46">
        <v>7</v>
      </c>
      <c r="D9" s="47">
        <v>6.4220183486238536E-2</v>
      </c>
      <c r="E9" s="46">
        <v>102</v>
      </c>
      <c r="F9" s="47">
        <v>0.93577981651376152</v>
      </c>
      <c r="G9" s="48">
        <v>109</v>
      </c>
    </row>
    <row r="10" spans="2:10" ht="15.75" customHeight="1">
      <c r="B10" s="46">
        <v>1999</v>
      </c>
      <c r="C10" s="46">
        <v>7</v>
      </c>
      <c r="D10" s="47">
        <v>6.4814814814814811E-2</v>
      </c>
      <c r="E10" s="46">
        <v>101</v>
      </c>
      <c r="F10" s="47">
        <v>0.93518518518518523</v>
      </c>
      <c r="G10" s="48">
        <v>108</v>
      </c>
    </row>
    <row r="11" spans="2:10" ht="15.75" customHeight="1">
      <c r="B11" s="46">
        <v>2000</v>
      </c>
      <c r="C11" s="46">
        <v>12</v>
      </c>
      <c r="D11" s="47">
        <v>0.10909090909090909</v>
      </c>
      <c r="E11" s="46">
        <v>98</v>
      </c>
      <c r="F11" s="47">
        <v>0.89090909090909087</v>
      </c>
      <c r="G11" s="48">
        <v>110</v>
      </c>
    </row>
    <row r="12" spans="2:10" ht="15.75" customHeight="1">
      <c r="B12" s="46">
        <v>2001</v>
      </c>
      <c r="C12" s="46">
        <v>13</v>
      </c>
      <c r="D12" s="47">
        <v>0.11711711711711711</v>
      </c>
      <c r="E12" s="46">
        <v>98</v>
      </c>
      <c r="F12" s="47">
        <v>0.88288288288288286</v>
      </c>
      <c r="G12" s="48">
        <v>111</v>
      </c>
    </row>
    <row r="13" spans="2:10" ht="15.75" customHeight="1">
      <c r="B13" s="46">
        <v>2002</v>
      </c>
      <c r="C13" s="46">
        <v>13</v>
      </c>
      <c r="D13" s="47">
        <v>0.11607142857142858</v>
      </c>
      <c r="E13" s="46">
        <v>99</v>
      </c>
      <c r="F13" s="47">
        <v>0.8839285714285714</v>
      </c>
      <c r="G13" s="48">
        <v>112</v>
      </c>
    </row>
    <row r="14" spans="2:10" ht="15.75" customHeight="1">
      <c r="B14" s="46">
        <v>2003</v>
      </c>
      <c r="C14" s="46">
        <v>16</v>
      </c>
      <c r="D14" s="47">
        <v>0.1415929203539823</v>
      </c>
      <c r="E14" s="46">
        <v>97</v>
      </c>
      <c r="F14" s="47">
        <v>0.8584070796460177</v>
      </c>
      <c r="G14" s="48">
        <v>113</v>
      </c>
    </row>
    <row r="15" spans="2:10" ht="15.75" customHeight="1">
      <c r="B15" s="46">
        <v>2004</v>
      </c>
      <c r="C15" s="46">
        <v>16</v>
      </c>
      <c r="D15" s="47">
        <v>0.13333333333333333</v>
      </c>
      <c r="E15" s="46">
        <v>104</v>
      </c>
      <c r="F15" s="47">
        <v>0.8666666666666667</v>
      </c>
      <c r="G15" s="48">
        <v>120</v>
      </c>
    </row>
    <row r="16" spans="2:10" ht="15.75" customHeight="1">
      <c r="B16" s="46">
        <v>2005</v>
      </c>
      <c r="C16" s="46">
        <v>21</v>
      </c>
      <c r="D16" s="47">
        <v>0.15441176470588236</v>
      </c>
      <c r="E16" s="46">
        <v>115</v>
      </c>
      <c r="F16" s="47">
        <v>0.84558823529411764</v>
      </c>
      <c r="G16" s="48">
        <v>136</v>
      </c>
    </row>
    <row r="17" spans="2:7" ht="15.75" customHeight="1">
      <c r="B17" s="46">
        <v>2006</v>
      </c>
      <c r="C17" s="46">
        <v>23</v>
      </c>
      <c r="D17" s="47">
        <v>0.15646258503401361</v>
      </c>
      <c r="E17" s="46">
        <v>124</v>
      </c>
      <c r="F17" s="47">
        <v>0.84353741496598644</v>
      </c>
      <c r="G17" s="48">
        <v>147</v>
      </c>
    </row>
    <row r="18" spans="2:7" ht="15.75" customHeight="1">
      <c r="B18" s="46">
        <v>2007</v>
      </c>
      <c r="C18" s="46">
        <v>30</v>
      </c>
      <c r="D18" s="47">
        <v>0.19230769230769232</v>
      </c>
      <c r="E18" s="46">
        <v>126</v>
      </c>
      <c r="F18" s="47">
        <v>0.80769230769230771</v>
      </c>
      <c r="G18" s="48">
        <v>156</v>
      </c>
    </row>
    <row r="19" spans="2:7" ht="15.75" customHeight="1">
      <c r="B19" s="46">
        <v>2008</v>
      </c>
      <c r="C19" s="46">
        <v>29</v>
      </c>
      <c r="D19" s="47">
        <v>0.18238993710691823</v>
      </c>
      <c r="E19" s="46">
        <v>130</v>
      </c>
      <c r="F19" s="47">
        <v>0.8176100628930818</v>
      </c>
      <c r="G19" s="48">
        <v>159</v>
      </c>
    </row>
    <row r="20" spans="2:7" ht="15.75" customHeight="1">
      <c r="B20" s="84">
        <v>2009</v>
      </c>
      <c r="C20" s="84">
        <v>29</v>
      </c>
      <c r="D20" s="85">
        <v>0.17159763313609466</v>
      </c>
      <c r="E20" s="84">
        <v>140</v>
      </c>
      <c r="F20" s="85">
        <v>0.82840236686390534</v>
      </c>
      <c r="G20" s="86">
        <v>169</v>
      </c>
    </row>
    <row r="21" spans="2:7" ht="15.75" customHeight="1">
      <c r="B21" s="84">
        <v>2010</v>
      </c>
      <c r="C21" s="84">
        <v>34</v>
      </c>
      <c r="D21" s="85">
        <v>0.20238095238095238</v>
      </c>
      <c r="E21" s="84">
        <v>134</v>
      </c>
      <c r="F21" s="85">
        <v>0.79761904761904767</v>
      </c>
      <c r="G21" s="86">
        <v>168</v>
      </c>
    </row>
    <row r="22" spans="2:7" ht="15.75" customHeight="1">
      <c r="B22" s="84">
        <v>2011</v>
      </c>
      <c r="C22" s="84">
        <v>27</v>
      </c>
      <c r="D22" s="85">
        <v>0.16463414634146342</v>
      </c>
      <c r="E22" s="84">
        <v>137</v>
      </c>
      <c r="F22" s="85">
        <v>0.83536585365853655</v>
      </c>
      <c r="G22" s="86">
        <v>164</v>
      </c>
    </row>
    <row r="23" spans="2:7" ht="15.75" customHeight="1">
      <c r="B23" s="84">
        <v>2012</v>
      </c>
      <c r="C23" s="84">
        <v>34</v>
      </c>
      <c r="D23" s="85">
        <v>0.2</v>
      </c>
      <c r="E23" s="84">
        <v>136</v>
      </c>
      <c r="F23" s="85">
        <v>0.8</v>
      </c>
      <c r="G23" s="86">
        <v>170</v>
      </c>
    </row>
    <row r="24" spans="2:7" ht="15.75" customHeight="1">
      <c r="B24" s="84">
        <v>2013</v>
      </c>
      <c r="C24" s="84">
        <v>38</v>
      </c>
      <c r="D24" s="85">
        <v>0.21965317919075145</v>
      </c>
      <c r="E24" s="84">
        <v>135</v>
      </c>
      <c r="F24" s="85">
        <v>0.78034682080924855</v>
      </c>
      <c r="G24" s="86">
        <v>173</v>
      </c>
    </row>
    <row r="25" spans="2:7" ht="15.75" customHeight="1">
      <c r="B25" s="84">
        <v>2014</v>
      </c>
      <c r="C25" s="84">
        <v>42</v>
      </c>
      <c r="D25" s="85">
        <v>0.23076923076923078</v>
      </c>
      <c r="E25" s="84">
        <v>140</v>
      </c>
      <c r="F25" s="85">
        <v>0.76923076923076927</v>
      </c>
      <c r="G25" s="86">
        <v>182</v>
      </c>
    </row>
    <row r="26" spans="2:7" ht="15.75" customHeight="1">
      <c r="B26" s="84">
        <v>2015</v>
      </c>
      <c r="C26" s="84">
        <v>46</v>
      </c>
      <c r="D26" s="85">
        <v>0.22330097087378642</v>
      </c>
      <c r="E26" s="84">
        <v>160</v>
      </c>
      <c r="F26" s="85">
        <v>0.77669902912621358</v>
      </c>
      <c r="G26" s="86">
        <v>206</v>
      </c>
    </row>
    <row r="27" spans="2:7" ht="15.75" customHeight="1">
      <c r="B27" s="84">
        <v>2016</v>
      </c>
      <c r="C27" s="84">
        <v>71</v>
      </c>
      <c r="D27" s="85">
        <v>0.31004366812227074</v>
      </c>
      <c r="E27" s="84">
        <v>158</v>
      </c>
      <c r="F27" s="85">
        <v>0.68995633187772931</v>
      </c>
      <c r="G27" s="86">
        <v>229</v>
      </c>
    </row>
    <row r="28" spans="2:7" ht="15.75" customHeight="1">
      <c r="B28" s="84">
        <v>2017</v>
      </c>
      <c r="C28" s="84">
        <v>79</v>
      </c>
      <c r="D28" s="85">
        <v>0.34649122807017546</v>
      </c>
      <c r="E28" s="84">
        <v>149</v>
      </c>
      <c r="F28" s="85">
        <v>0.65350877192982459</v>
      </c>
      <c r="G28" s="86">
        <v>228</v>
      </c>
    </row>
    <row r="29" spans="2:7" ht="15.75" customHeight="1">
      <c r="B29" s="84">
        <v>2018</v>
      </c>
      <c r="C29" s="84">
        <v>84</v>
      </c>
      <c r="D29" s="85">
        <v>0.3559322033898305</v>
      </c>
      <c r="E29" s="84">
        <v>152</v>
      </c>
      <c r="F29" s="85">
        <v>0.64406779661016944</v>
      </c>
      <c r="G29" s="86">
        <v>236</v>
      </c>
    </row>
    <row r="30" spans="2:7" ht="15.75" customHeight="1">
      <c r="B30" s="84">
        <v>2019</v>
      </c>
      <c r="C30" s="84">
        <v>94</v>
      </c>
      <c r="D30" s="85">
        <v>0.39662447257383965</v>
      </c>
      <c r="E30" s="84">
        <v>143</v>
      </c>
      <c r="F30" s="85">
        <v>0.6033755274261603</v>
      </c>
      <c r="G30" s="86">
        <v>237</v>
      </c>
    </row>
    <row r="31" spans="2:7" ht="15.75" customHeight="1">
      <c r="B31" s="84">
        <v>2020</v>
      </c>
      <c r="C31" s="84">
        <v>98</v>
      </c>
      <c r="D31" s="85">
        <v>0.4</v>
      </c>
      <c r="E31" s="84">
        <v>147</v>
      </c>
      <c r="F31" s="85">
        <v>0.6</v>
      </c>
      <c r="G31" s="86">
        <v>245</v>
      </c>
    </row>
    <row r="32" spans="2:7" ht="15.75" customHeight="1">
      <c r="B32" s="84">
        <v>2021</v>
      </c>
      <c r="C32" s="84">
        <v>105</v>
      </c>
      <c r="D32" s="85">
        <v>0.42338709677419356</v>
      </c>
      <c r="E32" s="84">
        <v>143</v>
      </c>
      <c r="F32" s="85">
        <v>0.57661290322580649</v>
      </c>
      <c r="G32" s="86">
        <v>248</v>
      </c>
    </row>
    <row r="33" spans="2:10" ht="15.75" customHeight="1">
      <c r="B33" s="84">
        <v>2022</v>
      </c>
      <c r="C33" s="84">
        <v>116</v>
      </c>
      <c r="D33" s="85">
        <v>0.43283582089552236</v>
      </c>
      <c r="E33" s="84">
        <v>152</v>
      </c>
      <c r="F33" s="85">
        <v>0.56716417910447758</v>
      </c>
      <c r="G33" s="86">
        <v>268</v>
      </c>
    </row>
    <row r="34" spans="2:10" ht="15.75" customHeight="1">
      <c r="B34" s="49">
        <v>2023</v>
      </c>
      <c r="C34" s="49">
        <v>109</v>
      </c>
      <c r="D34" s="93">
        <v>0.41132075471698115</v>
      </c>
      <c r="E34" s="49">
        <v>156</v>
      </c>
      <c r="F34" s="50">
        <v>0.58867924528301885</v>
      </c>
      <c r="G34" s="51">
        <v>265</v>
      </c>
    </row>
    <row r="35" spans="2:10" s="77" customFormat="1" ht="5.25" customHeight="1">
      <c r="B35" s="78"/>
      <c r="D35" s="79"/>
      <c r="E35" s="79"/>
    </row>
    <row r="36" spans="2:10">
      <c r="B36" s="18" t="s">
        <v>32</v>
      </c>
    </row>
    <row r="37" spans="2:10" s="77" customFormat="1" ht="5.25" customHeight="1">
      <c r="B37" s="78"/>
      <c r="D37" s="79"/>
      <c r="E37" s="79"/>
    </row>
    <row r="38" spans="2:10">
      <c r="B38" s="143" t="s">
        <v>43</v>
      </c>
    </row>
    <row r="39" spans="2:10" s="77" customFormat="1" ht="5.25" customHeight="1">
      <c r="B39" s="78"/>
      <c r="D39" s="79"/>
      <c r="E39" s="79"/>
    </row>
    <row r="40" spans="2:10">
      <c r="B40" s="78" t="s">
        <v>7</v>
      </c>
    </row>
    <row r="41" spans="2:10" ht="5.25" customHeight="1">
      <c r="B41" s="78"/>
    </row>
    <row r="42" spans="2:10" ht="27.75" customHeight="1">
      <c r="B42" s="149" t="s">
        <v>33</v>
      </c>
      <c r="C42" s="149"/>
      <c r="D42" s="149"/>
      <c r="E42" s="149"/>
      <c r="F42" s="149"/>
      <c r="G42" s="149"/>
      <c r="H42" s="149"/>
      <c r="I42" s="94"/>
      <c r="J42" s="94"/>
    </row>
    <row r="43" spans="2:10" ht="27.75" customHeight="1">
      <c r="B43" s="149" t="s">
        <v>54</v>
      </c>
      <c r="C43" s="149"/>
      <c r="D43" s="149"/>
      <c r="E43" s="149"/>
      <c r="F43" s="149"/>
      <c r="G43" s="149"/>
      <c r="H43" s="149"/>
      <c r="I43" s="149"/>
      <c r="J43" s="149"/>
    </row>
    <row r="44" spans="2:10">
      <c r="B44" s="78" t="s">
        <v>23</v>
      </c>
    </row>
  </sheetData>
  <mergeCells count="8">
    <mergeCell ref="B43:H43"/>
    <mergeCell ref="I43:J43"/>
    <mergeCell ref="B42:H42"/>
    <mergeCell ref="B2:H2"/>
    <mergeCell ref="B4:B5"/>
    <mergeCell ref="C4:D4"/>
    <mergeCell ref="E4:F4"/>
    <mergeCell ref="G4:G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31"/>
  <sheetViews>
    <sheetView showGridLines="0" zoomScaleNormal="100" zoomScaleSheetLayoutView="80" workbookViewId="0"/>
  </sheetViews>
  <sheetFormatPr baseColWidth="10" defaultRowHeight="12.75"/>
  <cols>
    <col min="1" max="1" width="1.3984375" style="123" customWidth="1"/>
    <col min="2" max="2" width="15" style="123" customWidth="1"/>
    <col min="3" max="5" width="8.8984375" style="123" customWidth="1"/>
    <col min="6" max="6" width="0.8984375" style="123" customWidth="1"/>
    <col min="7" max="7" width="29" style="123" customWidth="1"/>
    <col min="8" max="16384" width="11.19921875" style="123"/>
  </cols>
  <sheetData>
    <row r="2" spans="2:11" ht="50.25" customHeight="1">
      <c r="B2" s="161" t="s">
        <v>57</v>
      </c>
      <c r="C2" s="161"/>
      <c r="D2" s="161"/>
      <c r="E2" s="161"/>
      <c r="F2" s="161"/>
      <c r="G2" s="161"/>
    </row>
    <row r="4" spans="2:11" ht="16.5" customHeight="1">
      <c r="B4" s="88" t="s">
        <v>18</v>
      </c>
      <c r="C4" s="56" t="s">
        <v>16</v>
      </c>
      <c r="D4" s="56" t="s">
        <v>15</v>
      </c>
      <c r="E4" s="57" t="s">
        <v>1</v>
      </c>
    </row>
    <row r="5" spans="2:11" ht="15.75" customHeight="1">
      <c r="B5" s="90" t="s">
        <v>26</v>
      </c>
      <c r="C5" s="133">
        <v>56</v>
      </c>
      <c r="D5" s="133">
        <v>75</v>
      </c>
      <c r="E5" s="134">
        <f>C5+D5</f>
        <v>131</v>
      </c>
      <c r="G5" s="139"/>
      <c r="K5" s="124"/>
    </row>
    <row r="6" spans="2:11" ht="15.75" customHeight="1">
      <c r="B6" s="91" t="s">
        <v>27</v>
      </c>
      <c r="C6" s="135">
        <v>39</v>
      </c>
      <c r="D6" s="135">
        <v>19</v>
      </c>
      <c r="E6" s="136">
        <f>C6+D6</f>
        <v>58</v>
      </c>
      <c r="K6" s="124"/>
    </row>
    <row r="7" spans="2:11" ht="15.75" customHeight="1">
      <c r="B7" s="91" t="s">
        <v>28</v>
      </c>
      <c r="C7" s="135">
        <v>46</v>
      </c>
      <c r="D7" s="135">
        <v>11</v>
      </c>
      <c r="E7" s="136">
        <f>C7+D7</f>
        <v>57</v>
      </c>
      <c r="K7" s="124"/>
    </row>
    <row r="8" spans="2:11" ht="15.75" customHeight="1">
      <c r="B8" s="91" t="s">
        <v>29</v>
      </c>
      <c r="C8" s="135">
        <v>15</v>
      </c>
      <c r="D8" s="135">
        <v>4</v>
      </c>
      <c r="E8" s="137">
        <f>C8+D8</f>
        <v>19</v>
      </c>
      <c r="K8" s="124"/>
    </row>
    <row r="9" spans="2:11" ht="15.75" customHeight="1">
      <c r="B9" s="89" t="s">
        <v>1</v>
      </c>
      <c r="C9" s="138">
        <f>SUM(C5:C8)</f>
        <v>156</v>
      </c>
      <c r="D9" s="138">
        <f>SUM(D5:D8)</f>
        <v>109</v>
      </c>
      <c r="E9" s="138">
        <f>SUM(E5:E8)</f>
        <v>265</v>
      </c>
      <c r="K9" s="124"/>
    </row>
    <row r="10" spans="2:11" s="77" customFormat="1" ht="5.25" customHeight="1">
      <c r="B10" s="78"/>
      <c r="D10" s="79"/>
      <c r="E10" s="79"/>
    </row>
    <row r="11" spans="2:11" s="118" customFormat="1" ht="14.25">
      <c r="B11" s="18" t="s">
        <v>32</v>
      </c>
    </row>
    <row r="12" spans="2:11" s="77" customFormat="1" ht="5.25" customHeight="1">
      <c r="B12" s="78"/>
      <c r="D12" s="79"/>
      <c r="E12" s="79"/>
    </row>
    <row r="13" spans="2:11" s="118" customFormat="1" ht="14.25" customHeight="1">
      <c r="B13" s="143" t="s">
        <v>43</v>
      </c>
    </row>
    <row r="14" spans="2:11" s="77" customFormat="1" ht="5.25" customHeight="1">
      <c r="B14" s="78"/>
      <c r="D14" s="79"/>
      <c r="E14" s="79"/>
    </row>
    <row r="15" spans="2:11" s="77" customFormat="1" ht="14.25" customHeight="1">
      <c r="B15" s="78" t="s">
        <v>7</v>
      </c>
      <c r="D15" s="79"/>
      <c r="E15" s="79"/>
    </row>
    <row r="16" spans="2:11" s="77" customFormat="1" ht="27.75" customHeight="1">
      <c r="B16" s="149" t="s">
        <v>33</v>
      </c>
      <c r="C16" s="149"/>
      <c r="D16" s="149"/>
      <c r="E16" s="149"/>
      <c r="F16" s="149"/>
      <c r="G16" s="149"/>
    </row>
    <row r="17" spans="2:12" s="77" customFormat="1" ht="27.75" customHeight="1">
      <c r="B17" s="149" t="s">
        <v>54</v>
      </c>
      <c r="C17" s="149"/>
      <c r="D17" s="149"/>
      <c r="E17" s="149"/>
      <c r="F17" s="149"/>
      <c r="G17" s="149"/>
      <c r="H17" s="144"/>
    </row>
    <row r="18" spans="2:12" s="71" customFormat="1" ht="14.25">
      <c r="B18" s="78" t="s">
        <v>23</v>
      </c>
      <c r="C18" s="21"/>
      <c r="D18" s="21"/>
      <c r="E18" s="21"/>
      <c r="F18" s="77"/>
    </row>
    <row r="20" spans="2:12" ht="14.25" customHeight="1">
      <c r="H20" s="122"/>
      <c r="I20" s="122"/>
      <c r="J20" s="122"/>
      <c r="K20" s="122"/>
      <c r="L20" s="122"/>
    </row>
    <row r="21" spans="2:12" ht="14.25" customHeight="1">
      <c r="H21" s="122"/>
      <c r="I21" s="122"/>
      <c r="J21" s="122"/>
      <c r="K21" s="122"/>
      <c r="L21" s="122"/>
    </row>
    <row r="22" spans="2:12" ht="14.25" customHeight="1">
      <c r="H22" s="122"/>
      <c r="I22" s="122"/>
      <c r="J22" s="122"/>
      <c r="K22" s="122"/>
      <c r="L22" s="122"/>
    </row>
    <row r="23" spans="2:12" ht="14.25" customHeight="1">
      <c r="H23" s="122"/>
      <c r="I23" s="122"/>
      <c r="J23" s="122"/>
      <c r="K23" s="122"/>
      <c r="L23" s="122"/>
    </row>
    <row r="24" spans="2:12" ht="14.25" customHeight="1">
      <c r="H24" s="122"/>
      <c r="I24" s="122"/>
      <c r="J24" s="122"/>
      <c r="K24" s="122"/>
      <c r="L24" s="122"/>
    </row>
    <row r="25" spans="2:12" ht="14.25" customHeight="1">
      <c r="H25" s="122"/>
      <c r="I25" s="122"/>
      <c r="J25" s="122"/>
      <c r="K25" s="122"/>
      <c r="L25" s="122"/>
    </row>
    <row r="26" spans="2:12" ht="14.25" customHeight="1">
      <c r="H26" s="122"/>
      <c r="I26" s="122"/>
      <c r="J26" s="122"/>
      <c r="K26" s="122"/>
      <c r="L26" s="122"/>
    </row>
    <row r="27" spans="2:12" ht="14.25" customHeight="1">
      <c r="H27" s="122"/>
      <c r="I27" s="122"/>
      <c r="J27" s="122"/>
      <c r="K27" s="122"/>
      <c r="L27" s="122"/>
    </row>
    <row r="28" spans="2:12" ht="14.25" customHeight="1">
      <c r="H28" s="122"/>
      <c r="I28" s="122"/>
      <c r="J28" s="122"/>
      <c r="K28" s="122"/>
      <c r="L28" s="122"/>
    </row>
    <row r="29" spans="2:12" ht="14.25" customHeight="1">
      <c r="H29" s="122"/>
      <c r="I29" s="122"/>
      <c r="J29" s="122"/>
      <c r="K29" s="122"/>
      <c r="L29" s="122"/>
    </row>
    <row r="30" spans="2:12" ht="14.25" customHeight="1">
      <c r="H30" s="122"/>
      <c r="I30" s="122"/>
      <c r="J30" s="122"/>
      <c r="K30" s="122"/>
      <c r="L30" s="122"/>
    </row>
    <row r="31" spans="2:12" ht="14.25" customHeight="1">
      <c r="H31" s="122"/>
      <c r="I31" s="122"/>
      <c r="J31" s="122"/>
      <c r="K31" s="122"/>
      <c r="L31" s="122"/>
    </row>
  </sheetData>
  <mergeCells count="3">
    <mergeCell ref="B2:G2"/>
    <mergeCell ref="B17:G17"/>
    <mergeCell ref="B16:G1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&amp;L&amp;G&amp;C&amp;8Professions de la santé - Statistique des médecins dentistes au bénéfice d'une autorisation de pratique</oddHeader>
    <oddFooter>&amp;L&amp;8&amp;A&amp;C&amp;8&amp;N&amp;R&amp;8&amp;F</oddFooter>
  </headerFooter>
  <rowBreaks count="1" manualBreakCount="1">
    <brk id="18" max="16383" man="1"/>
  </rowBreaks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Total Dentistes</vt:lpstr>
      <vt:lpstr>Région sanitaire</vt:lpstr>
      <vt:lpstr>Sexe</vt:lpstr>
      <vt:lpstr>Âge-Sexe</vt:lpstr>
      <vt:lpstr>'Âge-Sexe'!Zone_d_impression</vt:lpstr>
      <vt:lpstr>'Région sanitaire'!Zone_d_impression</vt:lpstr>
      <vt:lpstr>Sexe!Zone_d_impression</vt:lpstr>
      <vt:lpstr>Sommaire!Zone_d_impression</vt:lpstr>
      <vt:lpstr>'Total Dentistes'!Zone_d_impression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Valérie Gloor</cp:lastModifiedBy>
  <cp:lastPrinted>2021-09-23T07:21:44Z</cp:lastPrinted>
  <dcterms:created xsi:type="dcterms:W3CDTF">2010-08-02T14:08:32Z</dcterms:created>
  <dcterms:modified xsi:type="dcterms:W3CDTF">2024-10-01T09:02:09Z</dcterms:modified>
</cp:coreProperties>
</file>